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rica\Desktop\My Documents\MOJE TABELE PRIHODA I RASHODA\INFORMACIJE O TROŠENJU SREDSTAVA\"/>
    </mc:Choice>
  </mc:AlternateContent>
  <bookViews>
    <workbookView xWindow="0" yWindow="0" windowWidth="28230" windowHeight="1227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54" i="1" l="1"/>
  <c r="D56" i="1"/>
  <c r="D48" i="1"/>
  <c r="D40" i="1"/>
  <c r="D35" i="1"/>
  <c r="D33" i="1"/>
  <c r="D27" i="1"/>
  <c r="D20" i="1"/>
  <c r="D14" i="1"/>
  <c r="A75" i="1" l="1"/>
  <c r="D52" i="1"/>
  <c r="D50" i="1"/>
  <c r="D44" i="1"/>
  <c r="D29" i="1"/>
  <c r="D25" i="1"/>
  <c r="D18" i="1"/>
  <c r="D11" i="1"/>
  <c r="D6" i="1"/>
  <c r="D22" i="1" l="1"/>
  <c r="D46" i="1"/>
  <c r="D16" i="1"/>
  <c r="D58" i="1" l="1"/>
  <c r="D37" i="1"/>
  <c r="D31" i="1"/>
  <c r="D8" i="1" l="1"/>
  <c r="D59" i="1" s="1"/>
</calcChain>
</file>

<file path=xl/sharedStrings.xml><?xml version="1.0" encoding="utf-8"?>
<sst xmlns="http://schemas.openxmlformats.org/spreadsheetml/2006/main" count="145" uniqueCount="106">
  <si>
    <t>Naziv primatelja</t>
  </si>
  <si>
    <t>OIB primatelja</t>
  </si>
  <si>
    <t>Sjedište primatelja</t>
  </si>
  <si>
    <t>Način objave isplaćenog iznosa</t>
  </si>
  <si>
    <t>Vrsta rashoda i izdaztaka</t>
  </si>
  <si>
    <t>Rijeka</t>
  </si>
  <si>
    <t>3221 uredski materijal i ostali materijalni rashodi</t>
  </si>
  <si>
    <t>BELLO CONSULTING j.d.o.o.</t>
  </si>
  <si>
    <t>Varaždinske Toplice</t>
  </si>
  <si>
    <t>Umag</t>
  </si>
  <si>
    <t>IWE d.o.o.</t>
  </si>
  <si>
    <t>Novigrad</t>
  </si>
  <si>
    <t>Ukupno BELLO CONSULTING j.d.o.o.</t>
  </si>
  <si>
    <t>Ukupno IWE d.o.o.</t>
  </si>
  <si>
    <t xml:space="preserve">Način objave isplaćenog iznosa </t>
  </si>
  <si>
    <t>Vrsta rashoda i izdataka</t>
  </si>
  <si>
    <t>3111 bruto plaća za redovan rad (ukupni iznos bez bolovanja na teret HZZO-a)</t>
  </si>
  <si>
    <t>3113 plaće za prekovremeni rad</t>
  </si>
  <si>
    <t>3132 doprinos na bruto</t>
  </si>
  <si>
    <t>3212 naknade za prijevoz na posao i s posla</t>
  </si>
  <si>
    <t>3231 poštarina ( pisma , tiskanice i sl.)</t>
  </si>
  <si>
    <t>3295 pristojbe i naknade-neisp.kvot.zapoš.osoba s invaliditetom</t>
  </si>
  <si>
    <t>Buje</t>
  </si>
  <si>
    <t>Zagreb</t>
  </si>
  <si>
    <t>3299 ostali nespomenuti rashodi poslovanja</t>
  </si>
  <si>
    <t>ISTARSKI VODOVOD d.o.o.</t>
  </si>
  <si>
    <t>Buzet</t>
  </si>
  <si>
    <t>3234 komunalne usluge</t>
  </si>
  <si>
    <t>GOSPODARSKA ŠKOLA</t>
  </si>
  <si>
    <t>GRAD BUJE</t>
  </si>
  <si>
    <t>3295 pristojbe i naknade</t>
  </si>
  <si>
    <t>Ukupno GRAD BUJE</t>
  </si>
  <si>
    <t>Ukupno GOSPODARSKA ŠKOLA</t>
  </si>
  <si>
    <t>Ukupno ISTARSKI VODOVOD d.o.o.</t>
  </si>
  <si>
    <t>Pula</t>
  </si>
  <si>
    <t>3231 usluge telefona, pošte i prijevoza</t>
  </si>
  <si>
    <t>Hrvatski telekom d.d.</t>
  </si>
  <si>
    <t>Ukupno Hrvatski telekom d.d.</t>
  </si>
  <si>
    <t>"6. MAJ " d.o.o.</t>
  </si>
  <si>
    <t>3232 usluge tekućeg i invest. održavanja</t>
  </si>
  <si>
    <t>3223 energija</t>
  </si>
  <si>
    <t>HEP OPSKRBA d.o.o.</t>
  </si>
  <si>
    <t>Ukupno HEP OPSKRBA d.o.o.</t>
  </si>
  <si>
    <t>FINA d.o.o.</t>
  </si>
  <si>
    <t>3238 računalne usluge</t>
  </si>
  <si>
    <t>Ukupno FINA d.o.o.</t>
  </si>
  <si>
    <t>CREATIVE SOLUTIONS d.o.o.</t>
  </si>
  <si>
    <t>Ukupno CREATIVE SOLUTIONS d.o.o.</t>
  </si>
  <si>
    <t>KONICA MINOLTA  d.o.o.</t>
  </si>
  <si>
    <t>KOMJETAN TOURS d.o.o.</t>
  </si>
  <si>
    <t>03559472718</t>
  </si>
  <si>
    <t>3239 ostale nespomenute usluge</t>
  </si>
  <si>
    <t>Ukupno KOMJETAN TOURS d.o.o.</t>
  </si>
  <si>
    <t>ISTARKA KREDITNA BANKA  d.d.</t>
  </si>
  <si>
    <t>65723536010</t>
  </si>
  <si>
    <t>3431 bankarske usluge i usluge platnog prometa</t>
  </si>
  <si>
    <t xml:space="preserve">3211 službena putovanja </t>
  </si>
  <si>
    <t>3121 ostali rashodi za zaposlene</t>
  </si>
  <si>
    <r>
      <t xml:space="preserve">Naziv isplatitelja: </t>
    </r>
    <r>
      <rPr>
        <b/>
        <sz val="11"/>
        <color theme="1"/>
        <rFont val="Arial"/>
        <family val="2"/>
        <charset val="238"/>
      </rPr>
      <t>Srednja škola Vladimir Gortan, Buje</t>
    </r>
  </si>
  <si>
    <r>
      <rPr>
        <sz val="11"/>
        <color theme="1"/>
        <rFont val="Arial"/>
        <family val="2"/>
        <charset val="238"/>
      </rPr>
      <t>OBVEZNIK-ISPLATITELJ</t>
    </r>
    <r>
      <rPr>
        <b/>
        <sz val="11"/>
        <color theme="1"/>
        <rFont val="Arial"/>
        <family val="2"/>
        <charset val="238"/>
      </rPr>
      <t>: Srednja škola Vladimir Gortan, Buje</t>
    </r>
  </si>
  <si>
    <t xml:space="preserve">JIMM taxi prijevoznik </t>
  </si>
  <si>
    <t>97754084467</t>
  </si>
  <si>
    <t>TOOLS4SCHOOLS d.o.o.</t>
  </si>
  <si>
    <t>Ukupno ISTARKA KREDITNA BANKA  d.d.</t>
  </si>
  <si>
    <t>Ukupno JIMM taxi prijevoznik</t>
  </si>
  <si>
    <t>Ukupno CROATIA OSIGURANJE</t>
  </si>
  <si>
    <t>Ukupno TOOLS4SCHOOLS d.o.o.</t>
  </si>
  <si>
    <t>Ukupno "6. MAJ " d.o.o.</t>
  </si>
  <si>
    <t>Ukupno KONICA MINOLTA  d.o.o.</t>
  </si>
  <si>
    <t>BUJE</t>
  </si>
  <si>
    <t>64878846896</t>
  </si>
  <si>
    <t>TABERNA FRANCO d.o.o.</t>
  </si>
  <si>
    <t>3224 materijal i dijelovi za tekuće i invest.održavanje</t>
  </si>
  <si>
    <t>Ukupno TABERNA FRANCO d.o.o.</t>
  </si>
  <si>
    <t>13843707273</t>
  </si>
  <si>
    <t>ATLAS UMAG d.o.o.</t>
  </si>
  <si>
    <t>UMAG</t>
  </si>
  <si>
    <t>Ukupno ATLAS UMAG d.o.o.</t>
  </si>
  <si>
    <t>3291 naknada za rad u povjerenstvu</t>
  </si>
  <si>
    <t>URES d.o.o.</t>
  </si>
  <si>
    <t>Ukupno URES UMAG</t>
  </si>
  <si>
    <t>FORTRESS d.o.o.</t>
  </si>
  <si>
    <t>Ukupno FORTRESS UMAG</t>
  </si>
  <si>
    <t>CROATIA OSIGURANJE</t>
  </si>
  <si>
    <t>3292 premije osiguranja</t>
  </si>
  <si>
    <t>DAMIR d.o.o.</t>
  </si>
  <si>
    <t>19213355356</t>
  </si>
  <si>
    <t>Ukupno DAMIR UMAG</t>
  </si>
  <si>
    <t>64546066176</t>
  </si>
  <si>
    <t>NARODNE NOVINE d.d.</t>
  </si>
  <si>
    <t>Ukupno BNARODNE NOVINE ZAGREB</t>
  </si>
  <si>
    <t>58176662323</t>
  </si>
  <si>
    <t>PULA</t>
  </si>
  <si>
    <t>FITICH d.o.o.</t>
  </si>
  <si>
    <t>Ukupno FITICH d.o.o.</t>
  </si>
  <si>
    <t>TERA d.o.o.</t>
  </si>
  <si>
    <t>13824554156</t>
  </si>
  <si>
    <t>80364394364</t>
  </si>
  <si>
    <t>ZAGREB</t>
  </si>
  <si>
    <t>NAKLADA LJEVAK d.o.o.</t>
  </si>
  <si>
    <t>Ukupno NAKLADA LJEVAK ZAGREB</t>
  </si>
  <si>
    <t>Ukupno TERA UMAG</t>
  </si>
  <si>
    <t>INFORMACIJA O TROŠENJU SREDSTAVA ZA SVIBANJ 2024.</t>
  </si>
  <si>
    <t>INFORMACIJA O TROŠENJU SREDSTAVA ZA SVIBANJ 2024. GODINE</t>
  </si>
  <si>
    <t>UKUPNO ZA SVIBANJ 2024.</t>
  </si>
  <si>
    <t>Ukupno za svibanj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</si>
</sst>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4E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9E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" fontId="0" fillId="0" borderId="1" xfId="0" applyNumberFormat="1" applyBorder="1" applyAlignment="1">
      <alignment horizontal="right" vertical="center"/>
    </xf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Alignment="1"/>
    <xf numFmtId="0" fontId="1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49" fontId="0" fillId="5" borderId="1" xfId="0" applyNumberForma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right" vertical="center"/>
    </xf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right" vertical="center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wrapText="1"/>
    </xf>
    <xf numFmtId="0" fontId="0" fillId="5" borderId="1" xfId="0" applyFont="1" applyFill="1" applyBorder="1" applyAlignment="1">
      <alignment wrapText="1"/>
    </xf>
    <xf numFmtId="4" fontId="0" fillId="5" borderId="1" xfId="0" applyNumberFormat="1" applyFill="1" applyBorder="1" applyAlignment="1">
      <alignment horizontal="right" vertical="center" wrapText="1"/>
    </xf>
    <xf numFmtId="4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3" fillId="0" borderId="0" xfId="0" applyFont="1" applyAlignment="1"/>
    <xf numFmtId="0" fontId="1" fillId="4" borderId="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9E1"/>
      <color rgb="FFFFF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topLeftCell="A34" workbookViewId="0">
      <selection activeCell="I45" sqref="I45"/>
    </sheetView>
  </sheetViews>
  <sheetFormatPr defaultRowHeight="15" x14ac:dyDescent="0.25"/>
  <cols>
    <col min="1" max="1" width="25.7109375" customWidth="1"/>
    <col min="2" max="2" width="17.140625" customWidth="1"/>
    <col min="3" max="3" width="18.42578125" customWidth="1"/>
    <col min="4" max="4" width="14" customWidth="1"/>
    <col min="5" max="5" width="26.7109375" customWidth="1"/>
  </cols>
  <sheetData>
    <row r="1" spans="1:5" ht="23.25" customHeight="1" x14ac:dyDescent="0.25">
      <c r="A1" s="33" t="s">
        <v>58</v>
      </c>
      <c r="B1" s="33"/>
      <c r="C1" s="33"/>
      <c r="D1" s="33"/>
      <c r="E1" s="33"/>
    </row>
    <row r="2" spans="1:5" ht="12" customHeight="1" x14ac:dyDescent="0.25">
      <c r="A2" s="34"/>
      <c r="B2" s="34"/>
      <c r="C2" s="34"/>
      <c r="D2" s="34"/>
      <c r="E2" s="34"/>
    </row>
    <row r="3" spans="1:5" ht="36" customHeight="1" x14ac:dyDescent="0.25">
      <c r="B3" s="32" t="s">
        <v>103</v>
      </c>
      <c r="C3" s="32"/>
      <c r="D3" s="32"/>
    </row>
    <row r="4" spans="1:5" ht="42" customHeight="1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</row>
    <row r="5" spans="1:5" ht="32.25" customHeight="1" x14ac:dyDescent="0.25">
      <c r="A5" s="12" t="s">
        <v>25</v>
      </c>
      <c r="B5" s="7">
        <v>13269963589</v>
      </c>
      <c r="C5" s="13" t="s">
        <v>26</v>
      </c>
      <c r="D5" s="14">
        <v>195.3</v>
      </c>
      <c r="E5" s="15" t="s">
        <v>27</v>
      </c>
    </row>
    <row r="6" spans="1:5" ht="22.5" customHeight="1" x14ac:dyDescent="0.25">
      <c r="A6" s="30" t="s">
        <v>33</v>
      </c>
      <c r="B6" s="31"/>
      <c r="C6" s="31"/>
      <c r="D6" s="19">
        <f>SUM(D5:D5)</f>
        <v>195.3</v>
      </c>
      <c r="E6" s="2"/>
    </row>
    <row r="7" spans="1:5" ht="33" customHeight="1" x14ac:dyDescent="0.25">
      <c r="A7" s="12" t="s">
        <v>7</v>
      </c>
      <c r="B7" s="7">
        <v>1545357551</v>
      </c>
      <c r="C7" s="13" t="s">
        <v>8</v>
      </c>
      <c r="D7" s="14">
        <v>82.95</v>
      </c>
      <c r="E7" s="8" t="s">
        <v>51</v>
      </c>
    </row>
    <row r="8" spans="1:5" ht="22.5" customHeight="1" x14ac:dyDescent="0.25">
      <c r="A8" s="30" t="s">
        <v>12</v>
      </c>
      <c r="B8" s="31"/>
      <c r="C8" s="31"/>
      <c r="D8" s="19">
        <f>SUM(D7)</f>
        <v>82.95</v>
      </c>
      <c r="E8" s="3"/>
    </row>
    <row r="9" spans="1:5" ht="27.75" customHeight="1" x14ac:dyDescent="0.25">
      <c r="A9" s="12" t="s">
        <v>28</v>
      </c>
      <c r="B9" s="7">
        <v>27648687825</v>
      </c>
      <c r="C9" s="13" t="s">
        <v>22</v>
      </c>
      <c r="D9" s="14">
        <v>204.19</v>
      </c>
      <c r="E9" s="8" t="s">
        <v>39</v>
      </c>
    </row>
    <row r="10" spans="1:5" ht="27.75" customHeight="1" x14ac:dyDescent="0.25">
      <c r="A10" s="12" t="s">
        <v>28</v>
      </c>
      <c r="B10" s="7">
        <v>27648687825</v>
      </c>
      <c r="C10" s="13" t="s">
        <v>22</v>
      </c>
      <c r="D10" s="14">
        <v>20.74</v>
      </c>
      <c r="E10" s="8" t="s">
        <v>39</v>
      </c>
    </row>
    <row r="11" spans="1:5" ht="22.5" customHeight="1" x14ac:dyDescent="0.25">
      <c r="A11" s="30" t="s">
        <v>32</v>
      </c>
      <c r="B11" s="31"/>
      <c r="C11" s="31"/>
      <c r="D11" s="19">
        <f>SUM(D9,D10)</f>
        <v>224.93</v>
      </c>
      <c r="E11" s="3"/>
    </row>
    <row r="12" spans="1:5" ht="34.5" customHeight="1" x14ac:dyDescent="0.25">
      <c r="A12" s="12" t="s">
        <v>10</v>
      </c>
      <c r="B12" s="7">
        <v>52692520515</v>
      </c>
      <c r="C12" s="13" t="s">
        <v>11</v>
      </c>
      <c r="D12" s="14">
        <v>158.49</v>
      </c>
      <c r="E12" s="17" t="s">
        <v>6</v>
      </c>
    </row>
    <row r="13" spans="1:5" ht="34.5" customHeight="1" x14ac:dyDescent="0.25">
      <c r="A13" s="12" t="s">
        <v>10</v>
      </c>
      <c r="B13" s="7">
        <v>52692520515</v>
      </c>
      <c r="C13" s="13" t="s">
        <v>11</v>
      </c>
      <c r="D13" s="14">
        <v>17.95</v>
      </c>
      <c r="E13" s="17" t="s">
        <v>6</v>
      </c>
    </row>
    <row r="14" spans="1:5" ht="20.25" customHeight="1" x14ac:dyDescent="0.25">
      <c r="A14" s="30" t="s">
        <v>13</v>
      </c>
      <c r="B14" s="31"/>
      <c r="C14" s="31"/>
      <c r="D14" s="19">
        <f>SUM(D12,D13)</f>
        <v>176.44</v>
      </c>
      <c r="E14" s="3"/>
    </row>
    <row r="15" spans="1:5" ht="30" customHeight="1" x14ac:dyDescent="0.25">
      <c r="A15" s="8" t="s">
        <v>29</v>
      </c>
      <c r="B15" s="7">
        <v>19611257971</v>
      </c>
      <c r="C15" s="7" t="s">
        <v>22</v>
      </c>
      <c r="D15" s="14">
        <v>4.8140000000000001</v>
      </c>
      <c r="E15" s="8" t="s">
        <v>30</v>
      </c>
    </row>
    <row r="16" spans="1:5" ht="27.75" customHeight="1" x14ac:dyDescent="0.25">
      <c r="A16" s="27" t="s">
        <v>31</v>
      </c>
      <c r="B16" s="28"/>
      <c r="C16" s="20"/>
      <c r="D16" s="19">
        <f>D15</f>
        <v>4.8140000000000001</v>
      </c>
      <c r="E16" s="3"/>
    </row>
    <row r="17" spans="1:5" ht="26.25" customHeight="1" x14ac:dyDescent="0.25">
      <c r="A17" s="8" t="s">
        <v>62</v>
      </c>
      <c r="B17" s="7">
        <v>17847110267</v>
      </c>
      <c r="C17" s="7" t="s">
        <v>23</v>
      </c>
      <c r="D17" s="14">
        <v>136.88999999999999</v>
      </c>
      <c r="E17" s="8" t="s">
        <v>44</v>
      </c>
    </row>
    <row r="18" spans="1:5" ht="31.5" customHeight="1" x14ac:dyDescent="0.25">
      <c r="A18" s="27" t="s">
        <v>66</v>
      </c>
      <c r="B18" s="28"/>
      <c r="C18" s="20"/>
      <c r="D18" s="19">
        <f>D17</f>
        <v>136.88999999999999</v>
      </c>
      <c r="E18" s="3"/>
    </row>
    <row r="19" spans="1:5" ht="29.25" customHeight="1" x14ac:dyDescent="0.25">
      <c r="A19" s="12" t="s">
        <v>36</v>
      </c>
      <c r="B19" s="7">
        <v>27648687825</v>
      </c>
      <c r="C19" s="13" t="s">
        <v>23</v>
      </c>
      <c r="D19" s="14">
        <v>133.03</v>
      </c>
      <c r="E19" s="16" t="s">
        <v>35</v>
      </c>
    </row>
    <row r="20" spans="1:5" ht="30" customHeight="1" x14ac:dyDescent="0.25">
      <c r="A20" s="30" t="s">
        <v>37</v>
      </c>
      <c r="B20" s="31"/>
      <c r="C20" s="31"/>
      <c r="D20" s="19">
        <f>SUM(D19)</f>
        <v>133.03</v>
      </c>
      <c r="E20" s="3"/>
    </row>
    <row r="21" spans="1:5" ht="31.5" customHeight="1" x14ac:dyDescent="0.25">
      <c r="A21" s="12" t="s">
        <v>38</v>
      </c>
      <c r="B21" s="7">
        <v>56396370038</v>
      </c>
      <c r="C21" s="13" t="s">
        <v>9</v>
      </c>
      <c r="D21" s="14">
        <v>229.97</v>
      </c>
      <c r="E21" s="15" t="s">
        <v>27</v>
      </c>
    </row>
    <row r="22" spans="1:5" ht="20.25" customHeight="1" x14ac:dyDescent="0.25">
      <c r="A22" s="30" t="s">
        <v>67</v>
      </c>
      <c r="B22" s="31"/>
      <c r="C22" s="31"/>
      <c r="D22" s="19">
        <f>SUM(D21:D21)</f>
        <v>229.97</v>
      </c>
      <c r="E22" s="2"/>
    </row>
    <row r="23" spans="1:5" ht="27" customHeight="1" x14ac:dyDescent="0.25">
      <c r="A23" s="8" t="s">
        <v>48</v>
      </c>
      <c r="B23" s="7">
        <v>31697259786</v>
      </c>
      <c r="C23" s="7" t="s">
        <v>5</v>
      </c>
      <c r="D23" s="14">
        <v>48.24</v>
      </c>
      <c r="E23" s="8" t="s">
        <v>39</v>
      </c>
    </row>
    <row r="24" spans="1:5" ht="27.75" customHeight="1" x14ac:dyDescent="0.25">
      <c r="A24" s="8" t="s">
        <v>48</v>
      </c>
      <c r="B24" s="7">
        <v>31697259786</v>
      </c>
      <c r="C24" s="7" t="s">
        <v>5</v>
      </c>
      <c r="D24" s="14">
        <v>87.63</v>
      </c>
      <c r="E24" s="8" t="s">
        <v>39</v>
      </c>
    </row>
    <row r="25" spans="1:5" ht="27.75" customHeight="1" x14ac:dyDescent="0.25">
      <c r="A25" s="27" t="s">
        <v>68</v>
      </c>
      <c r="B25" s="28"/>
      <c r="C25" s="20"/>
      <c r="D25" s="19">
        <f>SUM(D23:D24)</f>
        <v>135.87</v>
      </c>
      <c r="E25" s="3"/>
    </row>
    <row r="26" spans="1:5" ht="27.75" customHeight="1" x14ac:dyDescent="0.25">
      <c r="A26" s="12" t="s">
        <v>41</v>
      </c>
      <c r="B26" s="7">
        <v>63073332379</v>
      </c>
      <c r="C26" s="13" t="s">
        <v>23</v>
      </c>
      <c r="D26" s="14">
        <v>1348.33</v>
      </c>
      <c r="E26" s="15" t="s">
        <v>40</v>
      </c>
    </row>
    <row r="27" spans="1:5" ht="24" customHeight="1" x14ac:dyDescent="0.25">
      <c r="A27" s="30" t="s">
        <v>42</v>
      </c>
      <c r="B27" s="31"/>
      <c r="C27" s="31"/>
      <c r="D27" s="19">
        <f>SUM(D26)</f>
        <v>1348.33</v>
      </c>
      <c r="E27" s="2"/>
    </row>
    <row r="28" spans="1:5" ht="19.5" customHeight="1" x14ac:dyDescent="0.25">
      <c r="A28" s="8" t="s">
        <v>43</v>
      </c>
      <c r="B28" s="7">
        <v>85821130368</v>
      </c>
      <c r="C28" s="7" t="s">
        <v>23</v>
      </c>
      <c r="D28" s="14">
        <v>1.66</v>
      </c>
      <c r="E28" s="8" t="s">
        <v>44</v>
      </c>
    </row>
    <row r="29" spans="1:5" ht="21.75" customHeight="1" x14ac:dyDescent="0.25">
      <c r="A29" s="27" t="s">
        <v>45</v>
      </c>
      <c r="B29" s="28"/>
      <c r="C29" s="20"/>
      <c r="D29" s="19">
        <f>SUM(D28:D28)</f>
        <v>1.66</v>
      </c>
      <c r="E29" s="3"/>
    </row>
    <row r="30" spans="1:5" ht="33" customHeight="1" x14ac:dyDescent="0.25">
      <c r="A30" s="8" t="s">
        <v>79</v>
      </c>
      <c r="B30" s="13">
        <v>26605786417</v>
      </c>
      <c r="C30" s="13" t="s">
        <v>76</v>
      </c>
      <c r="D30" s="18">
        <v>52.73</v>
      </c>
      <c r="E30" s="8" t="s">
        <v>24</v>
      </c>
    </row>
    <row r="31" spans="1:5" ht="27.75" customHeight="1" x14ac:dyDescent="0.25">
      <c r="A31" s="30" t="s">
        <v>80</v>
      </c>
      <c r="B31" s="28"/>
      <c r="C31" s="20"/>
      <c r="D31" s="19">
        <f>D30</f>
        <v>52.73</v>
      </c>
      <c r="E31" s="3"/>
    </row>
    <row r="32" spans="1:5" ht="29.25" customHeight="1" x14ac:dyDescent="0.25">
      <c r="A32" s="8" t="s">
        <v>81</v>
      </c>
      <c r="B32" s="13">
        <v>59652699330</v>
      </c>
      <c r="C32" s="13" t="s">
        <v>76</v>
      </c>
      <c r="D32" s="18">
        <v>128.71</v>
      </c>
      <c r="E32" s="17" t="s">
        <v>6</v>
      </c>
    </row>
    <row r="33" spans="1:5" ht="29.25" customHeight="1" x14ac:dyDescent="0.25">
      <c r="A33" s="30" t="s">
        <v>82</v>
      </c>
      <c r="B33" s="28"/>
      <c r="C33" s="20"/>
      <c r="D33" s="19">
        <f>D32</f>
        <v>128.71</v>
      </c>
      <c r="E33" s="3"/>
    </row>
    <row r="34" spans="1:5" ht="26.25" customHeight="1" x14ac:dyDescent="0.25">
      <c r="A34" s="8" t="s">
        <v>46</v>
      </c>
      <c r="B34" s="7">
        <v>69523788448</v>
      </c>
      <c r="C34" s="7" t="s">
        <v>23</v>
      </c>
      <c r="D34" s="14">
        <v>24.89</v>
      </c>
      <c r="E34" s="8" t="s">
        <v>44</v>
      </c>
    </row>
    <row r="35" spans="1:5" ht="21.75" customHeight="1" x14ac:dyDescent="0.25">
      <c r="A35" s="27" t="s">
        <v>47</v>
      </c>
      <c r="B35" s="28"/>
      <c r="C35" s="20"/>
      <c r="D35" s="19">
        <f>D34</f>
        <v>24.89</v>
      </c>
      <c r="E35" s="3"/>
    </row>
    <row r="36" spans="1:5" ht="31.5" customHeight="1" x14ac:dyDescent="0.25">
      <c r="A36" s="12" t="s">
        <v>71</v>
      </c>
      <c r="B36" s="9" t="s">
        <v>70</v>
      </c>
      <c r="C36" s="13" t="s">
        <v>69</v>
      </c>
      <c r="D36" s="14">
        <v>19.54</v>
      </c>
      <c r="E36" s="15" t="s">
        <v>72</v>
      </c>
    </row>
    <row r="37" spans="1:5" ht="26.25" customHeight="1" x14ac:dyDescent="0.25">
      <c r="A37" s="30" t="s">
        <v>73</v>
      </c>
      <c r="B37" s="31"/>
      <c r="C37" s="31"/>
      <c r="D37" s="19">
        <f>SUM(D36)</f>
        <v>19.54</v>
      </c>
      <c r="E37" s="2"/>
    </row>
    <row r="38" spans="1:5" ht="30.75" customHeight="1" x14ac:dyDescent="0.25">
      <c r="A38" s="8" t="s">
        <v>83</v>
      </c>
      <c r="B38" s="7">
        <v>26187994862</v>
      </c>
      <c r="C38" s="7" t="s">
        <v>34</v>
      </c>
      <c r="D38" s="14">
        <v>65.91</v>
      </c>
      <c r="E38" s="8" t="s">
        <v>84</v>
      </c>
    </row>
    <row r="39" spans="1:5" ht="26.25" customHeight="1" x14ac:dyDescent="0.25">
      <c r="A39" s="8" t="s">
        <v>83</v>
      </c>
      <c r="B39" s="7">
        <v>26187994862</v>
      </c>
      <c r="C39" s="7" t="s">
        <v>34</v>
      </c>
      <c r="D39" s="14">
        <v>175.74</v>
      </c>
      <c r="E39" s="8" t="s">
        <v>84</v>
      </c>
    </row>
    <row r="40" spans="1:5" ht="24.95" customHeight="1" x14ac:dyDescent="0.25">
      <c r="A40" s="27" t="s">
        <v>65</v>
      </c>
      <c r="B40" s="28"/>
      <c r="C40" s="20"/>
      <c r="D40" s="19">
        <f>D38+D39</f>
        <v>241.65</v>
      </c>
      <c r="E40" s="3"/>
    </row>
    <row r="41" spans="1:5" ht="31.5" customHeight="1" x14ac:dyDescent="0.25">
      <c r="A41" s="8" t="s">
        <v>49</v>
      </c>
      <c r="B41" s="9" t="s">
        <v>50</v>
      </c>
      <c r="C41" s="7" t="s">
        <v>11</v>
      </c>
      <c r="D41" s="14">
        <v>1999</v>
      </c>
      <c r="E41" s="8" t="s">
        <v>51</v>
      </c>
    </row>
    <row r="42" spans="1:5" ht="30" customHeight="1" x14ac:dyDescent="0.25">
      <c r="A42" s="27" t="s">
        <v>52</v>
      </c>
      <c r="B42" s="28"/>
      <c r="C42" s="20"/>
      <c r="D42" s="19">
        <f>D41</f>
        <v>1999</v>
      </c>
      <c r="E42" s="3"/>
    </row>
    <row r="43" spans="1:5" ht="30" customHeight="1" x14ac:dyDescent="0.25">
      <c r="A43" s="8" t="s">
        <v>75</v>
      </c>
      <c r="B43" s="9" t="s">
        <v>74</v>
      </c>
      <c r="C43" s="7" t="s">
        <v>76</v>
      </c>
      <c r="D43" s="14">
        <v>230</v>
      </c>
      <c r="E43" s="8" t="s">
        <v>51</v>
      </c>
    </row>
    <row r="44" spans="1:5" ht="30" customHeight="1" x14ac:dyDescent="0.25">
      <c r="A44" s="27" t="s">
        <v>77</v>
      </c>
      <c r="B44" s="28"/>
      <c r="C44" s="21"/>
      <c r="D44" s="19">
        <f>SUM(D43:D43)</f>
        <v>230</v>
      </c>
      <c r="E44" s="3"/>
    </row>
    <row r="45" spans="1:5" ht="30.75" customHeight="1" x14ac:dyDescent="0.25">
      <c r="A45" s="8" t="s">
        <v>60</v>
      </c>
      <c r="B45" s="9" t="s">
        <v>61</v>
      </c>
      <c r="C45" s="7" t="s">
        <v>22</v>
      </c>
      <c r="D45" s="14">
        <v>130</v>
      </c>
      <c r="E45" s="8" t="s">
        <v>51</v>
      </c>
    </row>
    <row r="46" spans="1:5" ht="30.75" customHeight="1" x14ac:dyDescent="0.25">
      <c r="A46" s="27" t="s">
        <v>64</v>
      </c>
      <c r="B46" s="28"/>
      <c r="C46" s="20"/>
      <c r="D46" s="19">
        <f>D45</f>
        <v>130</v>
      </c>
      <c r="E46" s="3"/>
    </row>
    <row r="47" spans="1:5" ht="30.75" customHeight="1" x14ac:dyDescent="0.25">
      <c r="A47" s="8" t="s">
        <v>85</v>
      </c>
      <c r="B47" s="9" t="s">
        <v>86</v>
      </c>
      <c r="C47" s="7" t="s">
        <v>76</v>
      </c>
      <c r="D47" s="14">
        <v>500</v>
      </c>
      <c r="E47" s="8" t="s">
        <v>51</v>
      </c>
    </row>
    <row r="48" spans="1:5" ht="26.25" customHeight="1" x14ac:dyDescent="0.25">
      <c r="A48" s="27" t="s">
        <v>87</v>
      </c>
      <c r="B48" s="28"/>
      <c r="C48" s="21"/>
      <c r="D48" s="19">
        <f>D47</f>
        <v>500</v>
      </c>
      <c r="E48" s="3"/>
    </row>
    <row r="49" spans="1:5" ht="30" customHeight="1" x14ac:dyDescent="0.25">
      <c r="A49" s="8" t="s">
        <v>89</v>
      </c>
      <c r="B49" s="9" t="s">
        <v>88</v>
      </c>
      <c r="C49" s="7" t="s">
        <v>23</v>
      </c>
      <c r="D49" s="14">
        <v>108.38</v>
      </c>
      <c r="E49" s="17" t="s">
        <v>6</v>
      </c>
    </row>
    <row r="50" spans="1:5" ht="30" customHeight="1" x14ac:dyDescent="0.25">
      <c r="A50" s="27" t="s">
        <v>90</v>
      </c>
      <c r="B50" s="28"/>
      <c r="C50" s="21"/>
      <c r="D50" s="19">
        <f>D49</f>
        <v>108.38</v>
      </c>
      <c r="E50" s="3"/>
    </row>
    <row r="51" spans="1:5" ht="30.75" customHeight="1" x14ac:dyDescent="0.25">
      <c r="A51" s="8" t="s">
        <v>93</v>
      </c>
      <c r="B51" s="9" t="s">
        <v>91</v>
      </c>
      <c r="C51" s="7" t="s">
        <v>92</v>
      </c>
      <c r="D51" s="14">
        <v>167</v>
      </c>
      <c r="E51" s="8" t="s">
        <v>39</v>
      </c>
    </row>
    <row r="52" spans="1:5" ht="30.75" customHeight="1" x14ac:dyDescent="0.25">
      <c r="A52" s="27" t="s">
        <v>94</v>
      </c>
      <c r="B52" s="28"/>
      <c r="C52" s="21"/>
      <c r="D52" s="19">
        <f>D51</f>
        <v>167</v>
      </c>
      <c r="E52" s="3"/>
    </row>
    <row r="53" spans="1:5" ht="30.75" customHeight="1" x14ac:dyDescent="0.25">
      <c r="A53" s="8" t="s">
        <v>99</v>
      </c>
      <c r="B53" s="9" t="s">
        <v>97</v>
      </c>
      <c r="C53" s="7" t="s">
        <v>98</v>
      </c>
      <c r="D53" s="14">
        <v>227.7</v>
      </c>
      <c r="E53" s="17" t="s">
        <v>6</v>
      </c>
    </row>
    <row r="54" spans="1:5" ht="30" customHeight="1" x14ac:dyDescent="0.25">
      <c r="A54" s="22" t="s">
        <v>100</v>
      </c>
      <c r="B54" s="23"/>
      <c r="C54" s="20"/>
      <c r="D54" s="19">
        <f>D53</f>
        <v>227.7</v>
      </c>
      <c r="E54" s="3"/>
    </row>
    <row r="55" spans="1:5" ht="30" customHeight="1" x14ac:dyDescent="0.25">
      <c r="A55" s="8" t="s">
        <v>95</v>
      </c>
      <c r="B55" s="9" t="s">
        <v>96</v>
      </c>
      <c r="C55" s="7" t="s">
        <v>76</v>
      </c>
      <c r="D55" s="14">
        <v>2.2000000000000002</v>
      </c>
      <c r="E55" s="8" t="s">
        <v>51</v>
      </c>
    </row>
    <row r="56" spans="1:5" ht="30" customHeight="1" x14ac:dyDescent="0.25">
      <c r="A56" s="22" t="s">
        <v>101</v>
      </c>
      <c r="B56" s="23"/>
      <c r="C56" s="21"/>
      <c r="D56" s="19">
        <f>D55</f>
        <v>2.2000000000000002</v>
      </c>
      <c r="E56" s="3"/>
    </row>
    <row r="57" spans="1:5" ht="39" customHeight="1" x14ac:dyDescent="0.25">
      <c r="A57" s="8" t="s">
        <v>53</v>
      </c>
      <c r="B57" s="9" t="s">
        <v>54</v>
      </c>
      <c r="C57" s="7" t="s">
        <v>9</v>
      </c>
      <c r="D57" s="14">
        <v>98.52</v>
      </c>
      <c r="E57" s="8" t="s">
        <v>55</v>
      </c>
    </row>
    <row r="58" spans="1:5" ht="27.75" customHeight="1" x14ac:dyDescent="0.25">
      <c r="A58" s="27" t="s">
        <v>63</v>
      </c>
      <c r="B58" s="28"/>
      <c r="C58" s="20"/>
      <c r="D58" s="19">
        <f>D57</f>
        <v>98.52</v>
      </c>
      <c r="E58" s="3"/>
    </row>
    <row r="59" spans="1:5" ht="24.95" customHeight="1" x14ac:dyDescent="0.25">
      <c r="A59" s="35" t="s">
        <v>104</v>
      </c>
      <c r="B59" s="36"/>
      <c r="C59" s="36"/>
      <c r="D59" s="10">
        <f>D6+D8+D11+D14+D16+D18+D20+D22+D25+D27+D29+D31+D33+D35+D37+D40+D42+D44+D46+D48+D50+D52+D54+D56+D58</f>
        <v>6600.5039999999999</v>
      </c>
      <c r="E59" s="11"/>
    </row>
    <row r="60" spans="1:5" ht="24.95" customHeight="1" x14ac:dyDescent="0.25"/>
    <row r="61" spans="1:5" ht="24.95" customHeight="1" x14ac:dyDescent="0.25">
      <c r="A61" s="39" t="s">
        <v>59</v>
      </c>
      <c r="B61" s="39"/>
      <c r="C61" s="39"/>
      <c r="D61" s="39"/>
      <c r="E61" s="39"/>
    </row>
    <row r="62" spans="1:5" ht="24.95" customHeight="1" x14ac:dyDescent="0.25">
      <c r="A62" s="4"/>
      <c r="B62" s="4"/>
      <c r="C62" s="4"/>
      <c r="D62" s="4"/>
      <c r="E62" s="4"/>
    </row>
    <row r="63" spans="1:5" ht="28.5" customHeight="1" x14ac:dyDescent="0.25">
      <c r="B63" s="32" t="s">
        <v>102</v>
      </c>
      <c r="C63" s="32"/>
      <c r="D63" s="32"/>
    </row>
    <row r="64" spans="1:5" ht="24.95" customHeight="1" x14ac:dyDescent="0.25">
      <c r="A64" s="5" t="s">
        <v>14</v>
      </c>
      <c r="B64" s="40" t="s">
        <v>15</v>
      </c>
      <c r="C64" s="40"/>
      <c r="D64" s="40"/>
      <c r="E64" s="40"/>
    </row>
    <row r="65" spans="1:5" ht="24.95" customHeight="1" x14ac:dyDescent="0.25">
      <c r="A65" s="1">
        <v>57957.21</v>
      </c>
      <c r="B65" s="29" t="s">
        <v>16</v>
      </c>
      <c r="C65" s="29"/>
      <c r="D65" s="29"/>
      <c r="E65" s="29"/>
    </row>
    <row r="66" spans="1:5" ht="24.95" customHeight="1" x14ac:dyDescent="0.25">
      <c r="A66" s="1">
        <v>1455.49</v>
      </c>
      <c r="B66" s="29" t="s">
        <v>17</v>
      </c>
      <c r="C66" s="29"/>
      <c r="D66" s="29"/>
      <c r="E66" s="29"/>
    </row>
    <row r="67" spans="1:5" ht="24.95" customHeight="1" x14ac:dyDescent="0.25">
      <c r="A67" s="1">
        <v>9803.08</v>
      </c>
      <c r="B67" s="29" t="s">
        <v>18</v>
      </c>
      <c r="C67" s="29"/>
      <c r="D67" s="29"/>
      <c r="E67" s="29"/>
    </row>
    <row r="68" spans="1:5" ht="24.95" customHeight="1" x14ac:dyDescent="0.25">
      <c r="A68" s="1">
        <v>220.72</v>
      </c>
      <c r="B68" s="24" t="s">
        <v>57</v>
      </c>
      <c r="C68" s="25"/>
      <c r="D68" s="25"/>
      <c r="E68" s="26"/>
    </row>
    <row r="69" spans="1:5" ht="24.95" customHeight="1" x14ac:dyDescent="0.25">
      <c r="A69" s="1">
        <v>400.82</v>
      </c>
      <c r="B69" s="24" t="s">
        <v>56</v>
      </c>
      <c r="C69" s="25"/>
      <c r="D69" s="25"/>
      <c r="E69" s="26"/>
    </row>
    <row r="70" spans="1:5" ht="24.95" customHeight="1" x14ac:dyDescent="0.25">
      <c r="A70" s="1">
        <v>3074.48</v>
      </c>
      <c r="B70" s="29" t="s">
        <v>19</v>
      </c>
      <c r="C70" s="29"/>
      <c r="D70" s="29"/>
      <c r="E70" s="29"/>
    </row>
    <row r="71" spans="1:5" ht="24.95" customHeight="1" x14ac:dyDescent="0.25">
      <c r="A71" s="1">
        <v>68.739999999999995</v>
      </c>
      <c r="B71" s="29" t="s">
        <v>20</v>
      </c>
      <c r="C71" s="29"/>
      <c r="D71" s="29"/>
      <c r="E71" s="29"/>
    </row>
    <row r="72" spans="1:5" ht="24.95" customHeight="1" x14ac:dyDescent="0.25">
      <c r="A72" s="1">
        <v>128.35</v>
      </c>
      <c r="B72" s="24" t="s">
        <v>78</v>
      </c>
      <c r="C72" s="25"/>
      <c r="D72" s="25"/>
      <c r="E72" s="26"/>
    </row>
    <row r="73" spans="1:5" ht="24.95" customHeight="1" x14ac:dyDescent="0.25">
      <c r="A73" s="1">
        <v>168</v>
      </c>
      <c r="B73" s="29" t="s">
        <v>21</v>
      </c>
      <c r="C73" s="29"/>
      <c r="D73" s="29"/>
      <c r="E73" s="29"/>
    </row>
    <row r="74" spans="1:5" ht="24.95" customHeight="1" x14ac:dyDescent="0.25">
      <c r="A74" s="1">
        <v>196.97</v>
      </c>
      <c r="B74" s="24" t="s">
        <v>24</v>
      </c>
      <c r="C74" s="25"/>
      <c r="D74" s="25"/>
      <c r="E74" s="26"/>
    </row>
    <row r="75" spans="1:5" ht="24.95" customHeight="1" x14ac:dyDescent="0.25">
      <c r="A75" s="10">
        <f>SUM(A65:A74)</f>
        <v>73473.860000000015</v>
      </c>
      <c r="B75" s="37" t="s">
        <v>105</v>
      </c>
      <c r="C75" s="38"/>
      <c r="D75" s="38"/>
      <c r="E75" s="38"/>
    </row>
    <row r="76" spans="1:5" ht="24.95" customHeight="1" x14ac:dyDescent="0.25"/>
    <row r="77" spans="1:5" ht="24.95" customHeight="1" x14ac:dyDescent="0.25"/>
    <row r="78" spans="1:5" ht="24.95" customHeight="1" x14ac:dyDescent="0.25"/>
    <row r="79" spans="1:5" ht="24.95" customHeight="1" x14ac:dyDescent="0.25"/>
    <row r="80" spans="1:5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</sheetData>
  <mergeCells count="43">
    <mergeCell ref="B75:E75"/>
    <mergeCell ref="A61:E61"/>
    <mergeCell ref="B68:E68"/>
    <mergeCell ref="B63:D63"/>
    <mergeCell ref="B64:E64"/>
    <mergeCell ref="B65:E65"/>
    <mergeCell ref="B66:E66"/>
    <mergeCell ref="B67:E67"/>
    <mergeCell ref="B70:E70"/>
    <mergeCell ref="B3:D3"/>
    <mergeCell ref="A1:E1"/>
    <mergeCell ref="A2:E2"/>
    <mergeCell ref="A59:C59"/>
    <mergeCell ref="A6:C6"/>
    <mergeCell ref="A8:C8"/>
    <mergeCell ref="A11:C11"/>
    <mergeCell ref="A14:C14"/>
    <mergeCell ref="A16:B16"/>
    <mergeCell ref="A33:B33"/>
    <mergeCell ref="A18:B18"/>
    <mergeCell ref="A20:C20"/>
    <mergeCell ref="A22:C22"/>
    <mergeCell ref="A25:B25"/>
    <mergeCell ref="A27:C27"/>
    <mergeCell ref="A42:B42"/>
    <mergeCell ref="B74:E74"/>
    <mergeCell ref="B71:E71"/>
    <mergeCell ref="B73:E73"/>
    <mergeCell ref="A29:B29"/>
    <mergeCell ref="A31:B31"/>
    <mergeCell ref="A35:B35"/>
    <mergeCell ref="A37:C37"/>
    <mergeCell ref="A40:B40"/>
    <mergeCell ref="A46:B46"/>
    <mergeCell ref="A44:B44"/>
    <mergeCell ref="A48:B48"/>
    <mergeCell ref="A50:B50"/>
    <mergeCell ref="A52:B52"/>
    <mergeCell ref="A54:B54"/>
    <mergeCell ref="A56:B56"/>
    <mergeCell ref="B72:E72"/>
    <mergeCell ref="A58:B58"/>
    <mergeCell ref="B69:E69"/>
  </mergeCells>
  <pageMargins left="0.11811023622047245" right="0.11811023622047245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Verica</dc:creator>
  <cp:lastModifiedBy>Verica</cp:lastModifiedBy>
  <cp:lastPrinted>2024-06-24T11:56:37Z</cp:lastPrinted>
  <dcterms:created xsi:type="dcterms:W3CDTF">2024-02-08T12:38:45Z</dcterms:created>
  <dcterms:modified xsi:type="dcterms:W3CDTF">2024-06-24T12:00:37Z</dcterms:modified>
</cp:coreProperties>
</file>