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rica\Desktop\My Documents\MOJE TABELE PRIHODA I RASHODA -NOVO\INFORMACIJE O TROŠENJU SREDSTAVA\"/>
    </mc:Choice>
  </mc:AlternateContent>
  <bookViews>
    <workbookView xWindow="0" yWindow="0" windowWidth="28230" windowHeight="122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4" i="1" l="1"/>
  <c r="D73" i="1"/>
  <c r="D71" i="1"/>
  <c r="D69" i="1"/>
  <c r="D67" i="1"/>
  <c r="D65" i="1"/>
  <c r="D63" i="1"/>
  <c r="D54" i="1"/>
  <c r="D58" i="1"/>
  <c r="D46" i="1"/>
  <c r="D38" i="1"/>
  <c r="D33" i="1"/>
  <c r="D21" i="1"/>
  <c r="D30" i="1"/>
  <c r="D18" i="1"/>
  <c r="D12" i="1"/>
  <c r="D7" i="1"/>
  <c r="D43" i="1" l="1"/>
  <c r="D23" i="1"/>
  <c r="D60" i="1"/>
  <c r="D16" i="1"/>
  <c r="D75" i="1" l="1"/>
  <c r="D51" i="1"/>
  <c r="D48" i="1"/>
  <c r="D40" i="1"/>
  <c r="D14" i="1"/>
  <c r="D9" i="1" l="1"/>
  <c r="D76" i="1" s="1"/>
</calcChain>
</file>

<file path=xl/sharedStrings.xml><?xml version="1.0" encoding="utf-8"?>
<sst xmlns="http://schemas.openxmlformats.org/spreadsheetml/2006/main" count="201" uniqueCount="113">
  <si>
    <t>Naziv primatelja</t>
  </si>
  <si>
    <t>OIB primatelja</t>
  </si>
  <si>
    <t>Sjedište primatelja</t>
  </si>
  <si>
    <t>Način objave isplaćenog iznosa</t>
  </si>
  <si>
    <t>Vrsta rashoda i izdaztaka</t>
  </si>
  <si>
    <t>Rijeka</t>
  </si>
  <si>
    <t>3221 uredski materijal i ostali materijalni rashodi</t>
  </si>
  <si>
    <t>BELLO CONSULTING j.d.o.o.</t>
  </si>
  <si>
    <t>Varaždinske Toplice</t>
  </si>
  <si>
    <t>Umag</t>
  </si>
  <si>
    <t>IWE d.o.o.</t>
  </si>
  <si>
    <t>Novigrad</t>
  </si>
  <si>
    <t>Ukupno BELLO CONSULTING j.d.o.o.</t>
  </si>
  <si>
    <t>Ukupno IWE d.o.o.</t>
  </si>
  <si>
    <t xml:space="preserve">Način objave isplaćenog iznosa </t>
  </si>
  <si>
    <t>Vrsta rashoda i izdataka</t>
  </si>
  <si>
    <t>3111 bruto plaća za redovan rad (ukupni iznos bez bolovanja na teret HZZO-a)</t>
  </si>
  <si>
    <t>3113 plaće za prekovremeni rad</t>
  </si>
  <si>
    <t>3132 doprinos na bruto</t>
  </si>
  <si>
    <t>3212 naknade za prijevoz na posao i s posla</t>
  </si>
  <si>
    <t>3231 poštarina ( pisma , tiskanice i sl.)</t>
  </si>
  <si>
    <t>3295 pristojbe i naknade-neisp.kvot.zapoš.osoba s invaliditetom</t>
  </si>
  <si>
    <t>Buje</t>
  </si>
  <si>
    <t>Zagreb</t>
  </si>
  <si>
    <t>3299 ostali nespomenuti rashodi poslovanja</t>
  </si>
  <si>
    <t>ISTARSKI VODOVOD d.o.o.</t>
  </si>
  <si>
    <t>Buzet</t>
  </si>
  <si>
    <t>3234 komunalne usluge</t>
  </si>
  <si>
    <t>GOSPODARSKA ŠKOLA</t>
  </si>
  <si>
    <t>GRAD BUJE</t>
  </si>
  <si>
    <t>3295 pristojbe i naknade</t>
  </si>
  <si>
    <t>Ukupno GRAD BUJE</t>
  </si>
  <si>
    <t>Ukupno GOSPODARSKA ŠKOLA</t>
  </si>
  <si>
    <t>Ukupno ISTARSKI VODOVOD d.o.o.</t>
  </si>
  <si>
    <t>Pula</t>
  </si>
  <si>
    <t>3231 usluge telefona, pošte i prijevoza</t>
  </si>
  <si>
    <t>Hrvatski telekom d.d.</t>
  </si>
  <si>
    <t>Ukupno Hrvatski telekom d.d.</t>
  </si>
  <si>
    <t>"6. MAJ " d.o.o.</t>
  </si>
  <si>
    <t>3232 usluge tekućeg i invest. održavanja</t>
  </si>
  <si>
    <t>3223 energija</t>
  </si>
  <si>
    <t>HEP OPSKRBA d.o.o.</t>
  </si>
  <si>
    <t>Ukupno HEP OPSKRBA d.o.o.</t>
  </si>
  <si>
    <t>FINA d.o.o.</t>
  </si>
  <si>
    <t>3238 računalne usluge</t>
  </si>
  <si>
    <t>Ukupno FINA d.o.o.</t>
  </si>
  <si>
    <t>ORCUS PLUS d.o.o.</t>
  </si>
  <si>
    <t>Čavle</t>
  </si>
  <si>
    <t>Ukupno ORCUS PLUS d.o.o.</t>
  </si>
  <si>
    <t>CREATIVE SOLUTIONS d.o.o.</t>
  </si>
  <si>
    <t>Ukupno CREATIVE SOLUTIONS d.o.o.</t>
  </si>
  <si>
    <t>KONICA MINOLTA  d.o.o.</t>
  </si>
  <si>
    <t>KOMJETAN TOURS d.o.o.</t>
  </si>
  <si>
    <t>03559472718</t>
  </si>
  <si>
    <t>3239 ostale nespomenute usluge</t>
  </si>
  <si>
    <t>Ukupno KOMJETAN TOURS d.o.o.</t>
  </si>
  <si>
    <t>ISTARKA KREDITNA BANKA  d.d.</t>
  </si>
  <si>
    <t>65723536010</t>
  </si>
  <si>
    <t>3431 bankarske usluge i usluge platnog prometa</t>
  </si>
  <si>
    <t xml:space="preserve">3211 službena putovanja </t>
  </si>
  <si>
    <t>3121 ostali rashodi za zaposlene</t>
  </si>
  <si>
    <t>UKUPNO ZA VELJAČU 2024.</t>
  </si>
  <si>
    <r>
      <t xml:space="preserve">Naziv isplatitelja: </t>
    </r>
    <r>
      <rPr>
        <b/>
        <sz val="11"/>
        <color theme="1"/>
        <rFont val="Arial"/>
        <family val="2"/>
        <charset val="238"/>
      </rPr>
      <t>Srednja škola Vladimir Gortan, Buje</t>
    </r>
  </si>
  <si>
    <r>
      <rPr>
        <sz val="11"/>
        <color theme="1"/>
        <rFont val="Arial"/>
        <family val="2"/>
        <charset val="238"/>
      </rPr>
      <t>OBVEZNIK-ISPLATITELJ</t>
    </r>
    <r>
      <rPr>
        <b/>
        <sz val="11"/>
        <color theme="1"/>
        <rFont val="Arial"/>
        <family val="2"/>
        <charset val="238"/>
      </rPr>
      <t>: Srednja škola Vladimir Gortan, Buje</t>
    </r>
  </si>
  <si>
    <t xml:space="preserve">JIMM taxi prijevoznik </t>
  </si>
  <si>
    <t>97754084467</t>
  </si>
  <si>
    <t>TOOLS4SCHOOLS d.o.o.</t>
  </si>
  <si>
    <t>Ukupno ISTARKA KREDITNA BANKA  d.d.</t>
  </si>
  <si>
    <t>Ukupno JIMM taxi prijevoznik</t>
  </si>
  <si>
    <t>Ukupno CROATIA OSIGURANJE</t>
  </si>
  <si>
    <t>Ukupno TOOLS4SCHOOLS d.o.o.</t>
  </si>
  <si>
    <t>Ukupno "6. MAJ " d.o.o.</t>
  </si>
  <si>
    <t>Ukupno KONICA MINOLTA  d.o.o.</t>
  </si>
  <si>
    <t>INFORMACIJA O TROŠENJU SREDSTAVA ZA TRAVANJ 2024. GODINE</t>
  </si>
  <si>
    <t>INFORMACIJA O TROŠENJU SREDSTAVA ZA TRAVANJ 2024.</t>
  </si>
  <si>
    <t>LIDER BUJE</t>
  </si>
  <si>
    <t>BUJE</t>
  </si>
  <si>
    <t>Ukupno LIDER BUJE</t>
  </si>
  <si>
    <t>64878846896</t>
  </si>
  <si>
    <t>TABERNA FRANCO d.o.o.</t>
  </si>
  <si>
    <t>3224 materijal i dijelovi za tekuće i invest.održavanje</t>
  </si>
  <si>
    <t>Ukupno TABERNA FRANCO d.o.o.</t>
  </si>
  <si>
    <t>SIGURNOST-BOLJUN</t>
  </si>
  <si>
    <t>13843707273</t>
  </si>
  <si>
    <t>ATLAS UMAG d.o.o.</t>
  </si>
  <si>
    <t>UMAG</t>
  </si>
  <si>
    <t>Ukupno ATLAS UMAG d.o.o.</t>
  </si>
  <si>
    <t>RIJEKA TRANS d.o.o.</t>
  </si>
  <si>
    <t>08418011938</t>
  </si>
  <si>
    <t>Ukupno RIJEKA TRANS d.o.o.</t>
  </si>
  <si>
    <t>Bebina uspomena</t>
  </si>
  <si>
    <t>Ukupno Bebina uspomena</t>
  </si>
  <si>
    <t>47246188541</t>
  </si>
  <si>
    <t>Strmec Samoborski</t>
  </si>
  <si>
    <t>IRENA TEKSTIL</t>
  </si>
  <si>
    <t>BUZET</t>
  </si>
  <si>
    <t>95029055182</t>
  </si>
  <si>
    <t>Ukupno IRENA TEKSTIL</t>
  </si>
  <si>
    <t>INDIKATOR d.o.o.</t>
  </si>
  <si>
    <t>LABIN</t>
  </si>
  <si>
    <t>40973277765</t>
  </si>
  <si>
    <t>Ukupno INDIKATOR d.o.o.</t>
  </si>
  <si>
    <t>PLAVA LAGUNA d.d.</t>
  </si>
  <si>
    <t>POREČ</t>
  </si>
  <si>
    <t>57444289760</t>
  </si>
  <si>
    <t>Ukupno PLAVA LAGUNA d.d.</t>
  </si>
  <si>
    <t>MAT obrt za poduku</t>
  </si>
  <si>
    <t>96946541215</t>
  </si>
  <si>
    <t>Ukupno MAT obrt za poduku</t>
  </si>
  <si>
    <t>3291 naknada za rad u povjerenstvu</t>
  </si>
  <si>
    <t>3691 Tekući prijenosi između proračunskih korisnika istog proračuna i osnovni računi</t>
  </si>
  <si>
    <t>3811 tekuće donacije u novcu</t>
  </si>
  <si>
    <t>Ukupno za 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</si>
</sst>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4E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9E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0" fillId="0" borderId="1" xfId="0" applyNumberFormat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0" xfId="0" applyAlignment="1"/>
    <xf numFmtId="0" fontId="1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49" fontId="0" fillId="5" borderId="1" xfId="0" applyNumberForma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right" vertical="center"/>
    </xf>
    <xf numFmtId="0" fontId="0" fillId="6" borderId="1" xfId="0" applyFill="1" applyBorder="1" applyAlignment="1">
      <alignment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righ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0" fillId="5" borderId="1" xfId="0" applyFill="1" applyBorder="1" applyAlignment="1">
      <alignment horizontal="right" vertical="center" wrapText="1"/>
    </xf>
    <xf numFmtId="4" fontId="0" fillId="5" borderId="1" xfId="0" applyNumberFormat="1" applyFill="1" applyBorder="1" applyAlignment="1">
      <alignment horizontal="right" vertical="center" wrapText="1"/>
    </xf>
    <xf numFmtId="4" fontId="0" fillId="3" borderId="1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3" fillId="0" borderId="0" xfId="0" applyFont="1" applyAlignment="1"/>
    <xf numFmtId="0" fontId="1" fillId="4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9E1"/>
      <color rgb="FFFFF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abSelected="1" topLeftCell="A55" workbookViewId="0">
      <selection activeCell="M89" sqref="M89"/>
    </sheetView>
  </sheetViews>
  <sheetFormatPr defaultRowHeight="15" x14ac:dyDescent="0.25"/>
  <cols>
    <col min="1" max="1" width="25.7109375" customWidth="1"/>
    <col min="2" max="2" width="17.140625" customWidth="1"/>
    <col min="3" max="3" width="18.42578125" customWidth="1"/>
    <col min="4" max="4" width="14" customWidth="1"/>
    <col min="5" max="5" width="26.7109375" customWidth="1"/>
  </cols>
  <sheetData>
    <row r="1" spans="1:5" ht="23.25" customHeight="1" x14ac:dyDescent="0.25">
      <c r="A1" s="32" t="s">
        <v>62</v>
      </c>
      <c r="B1" s="32"/>
      <c r="C1" s="32"/>
      <c r="D1" s="32"/>
      <c r="E1" s="32"/>
    </row>
    <row r="2" spans="1:5" ht="25.5" customHeight="1" x14ac:dyDescent="0.25">
      <c r="A2" s="33"/>
      <c r="B2" s="33"/>
      <c r="C2" s="33"/>
      <c r="D2" s="33"/>
      <c r="E2" s="33"/>
    </row>
    <row r="3" spans="1:5" ht="36" customHeight="1" x14ac:dyDescent="0.25">
      <c r="B3" s="31" t="s">
        <v>73</v>
      </c>
      <c r="C3" s="31"/>
      <c r="D3" s="31"/>
    </row>
    <row r="4" spans="1:5" ht="42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</row>
    <row r="5" spans="1:5" ht="32.25" customHeight="1" x14ac:dyDescent="0.25">
      <c r="A5" s="12" t="s">
        <v>25</v>
      </c>
      <c r="B5" s="7">
        <v>13269963589</v>
      </c>
      <c r="C5" s="13" t="s">
        <v>26</v>
      </c>
      <c r="D5" s="14">
        <v>308.45999999999998</v>
      </c>
      <c r="E5" s="15" t="s">
        <v>27</v>
      </c>
    </row>
    <row r="6" spans="1:5" ht="32.25" customHeight="1" x14ac:dyDescent="0.25">
      <c r="A6" s="12" t="s">
        <v>25</v>
      </c>
      <c r="B6" s="7">
        <v>13269963589</v>
      </c>
      <c r="C6" s="13" t="s">
        <v>26</v>
      </c>
      <c r="D6" s="14">
        <v>330.45</v>
      </c>
      <c r="E6" s="15" t="s">
        <v>27</v>
      </c>
    </row>
    <row r="7" spans="1:5" ht="22.5" customHeight="1" x14ac:dyDescent="0.25">
      <c r="A7" s="28" t="s">
        <v>33</v>
      </c>
      <c r="B7" s="29"/>
      <c r="C7" s="29"/>
      <c r="D7" s="20">
        <f>SUM(D5:D6)</f>
        <v>638.91</v>
      </c>
      <c r="E7" s="2"/>
    </row>
    <row r="8" spans="1:5" ht="33" customHeight="1" x14ac:dyDescent="0.25">
      <c r="A8" s="12" t="s">
        <v>7</v>
      </c>
      <c r="B8" s="7">
        <v>1545357551</v>
      </c>
      <c r="C8" s="13" t="s">
        <v>8</v>
      </c>
      <c r="D8" s="14">
        <v>82.95</v>
      </c>
      <c r="E8" s="8" t="s">
        <v>54</v>
      </c>
    </row>
    <row r="9" spans="1:5" ht="22.5" customHeight="1" x14ac:dyDescent="0.25">
      <c r="A9" s="28" t="s">
        <v>12</v>
      </c>
      <c r="B9" s="29"/>
      <c r="C9" s="29"/>
      <c r="D9" s="20">
        <f>SUM(D8)</f>
        <v>82.95</v>
      </c>
      <c r="E9" s="3"/>
    </row>
    <row r="10" spans="1:5" ht="27.75" customHeight="1" x14ac:dyDescent="0.25">
      <c r="A10" s="12" t="s">
        <v>28</v>
      </c>
      <c r="B10" s="7">
        <v>27648687825</v>
      </c>
      <c r="C10" s="13" t="s">
        <v>22</v>
      </c>
      <c r="D10" s="14">
        <v>20.74</v>
      </c>
      <c r="E10" s="8" t="s">
        <v>39</v>
      </c>
    </row>
    <row r="11" spans="1:5" ht="27.75" customHeight="1" x14ac:dyDescent="0.25">
      <c r="A11" s="12" t="s">
        <v>28</v>
      </c>
      <c r="B11" s="7">
        <v>27648687825</v>
      </c>
      <c r="C11" s="13" t="s">
        <v>22</v>
      </c>
      <c r="D11" s="14">
        <v>20.74</v>
      </c>
      <c r="E11" s="8" t="s">
        <v>39</v>
      </c>
    </row>
    <row r="12" spans="1:5" ht="22.5" customHeight="1" x14ac:dyDescent="0.25">
      <c r="A12" s="28" t="s">
        <v>32</v>
      </c>
      <c r="B12" s="29"/>
      <c r="C12" s="29"/>
      <c r="D12" s="20">
        <f>SUM(D10,D11)</f>
        <v>41.48</v>
      </c>
      <c r="E12" s="3"/>
    </row>
    <row r="13" spans="1:5" ht="34.5" customHeight="1" x14ac:dyDescent="0.25">
      <c r="A13" s="12" t="s">
        <v>10</v>
      </c>
      <c r="B13" s="7">
        <v>52692520515</v>
      </c>
      <c r="C13" s="13" t="s">
        <v>11</v>
      </c>
      <c r="D13" s="14">
        <v>19</v>
      </c>
      <c r="E13" s="17" t="s">
        <v>6</v>
      </c>
    </row>
    <row r="14" spans="1:5" ht="20.25" customHeight="1" x14ac:dyDescent="0.25">
      <c r="A14" s="28" t="s">
        <v>13</v>
      </c>
      <c r="B14" s="29"/>
      <c r="C14" s="29"/>
      <c r="D14" s="20">
        <f>SUM(D13:D13)</f>
        <v>19</v>
      </c>
      <c r="E14" s="3"/>
    </row>
    <row r="15" spans="1:5" ht="30" customHeight="1" x14ac:dyDescent="0.25">
      <c r="A15" s="8" t="s">
        <v>29</v>
      </c>
      <c r="B15" s="7">
        <v>19611257971</v>
      </c>
      <c r="C15" s="7" t="s">
        <v>22</v>
      </c>
      <c r="D15" s="14">
        <v>4.8140000000000001</v>
      </c>
      <c r="E15" s="8" t="s">
        <v>30</v>
      </c>
    </row>
    <row r="16" spans="1:5" ht="27.75" customHeight="1" x14ac:dyDescent="0.25">
      <c r="A16" s="23" t="s">
        <v>31</v>
      </c>
      <c r="B16" s="24"/>
      <c r="C16" s="21"/>
      <c r="D16" s="20">
        <f>D15</f>
        <v>4.8140000000000001</v>
      </c>
      <c r="E16" s="3"/>
    </row>
    <row r="17" spans="1:5" ht="26.25" customHeight="1" x14ac:dyDescent="0.25">
      <c r="A17" s="8" t="s">
        <v>66</v>
      </c>
      <c r="B17" s="7">
        <v>17847110267</v>
      </c>
      <c r="C17" s="7" t="s">
        <v>23</v>
      </c>
      <c r="D17" s="14">
        <v>136.88999999999999</v>
      </c>
      <c r="E17" s="8" t="s">
        <v>44</v>
      </c>
    </row>
    <row r="18" spans="1:5" ht="31.5" customHeight="1" x14ac:dyDescent="0.25">
      <c r="A18" s="23" t="s">
        <v>70</v>
      </c>
      <c r="B18" s="24"/>
      <c r="C18" s="21"/>
      <c r="D18" s="20">
        <f>D17</f>
        <v>136.88999999999999</v>
      </c>
      <c r="E18" s="3"/>
    </row>
    <row r="19" spans="1:5" ht="29.25" customHeight="1" x14ac:dyDescent="0.25">
      <c r="A19" s="12" t="s">
        <v>36</v>
      </c>
      <c r="B19" s="7">
        <v>27648687825</v>
      </c>
      <c r="C19" s="13" t="s">
        <v>23</v>
      </c>
      <c r="D19" s="14">
        <v>131</v>
      </c>
      <c r="E19" s="16" t="s">
        <v>35</v>
      </c>
    </row>
    <row r="20" spans="1:5" ht="29.25" customHeight="1" x14ac:dyDescent="0.25">
      <c r="A20" s="12" t="s">
        <v>36</v>
      </c>
      <c r="B20" s="7">
        <v>27648687825</v>
      </c>
      <c r="C20" s="13" t="s">
        <v>23</v>
      </c>
      <c r="D20" s="14">
        <v>130.85</v>
      </c>
      <c r="E20" s="16" t="s">
        <v>35</v>
      </c>
    </row>
    <row r="21" spans="1:5" ht="30" customHeight="1" x14ac:dyDescent="0.25">
      <c r="A21" s="28" t="s">
        <v>37</v>
      </c>
      <c r="B21" s="29"/>
      <c r="C21" s="29"/>
      <c r="D21" s="20">
        <f>SUM(D19,D20)</f>
        <v>261.85000000000002</v>
      </c>
      <c r="E21" s="3"/>
    </row>
    <row r="22" spans="1:5" ht="31.5" customHeight="1" x14ac:dyDescent="0.25">
      <c r="A22" s="12" t="s">
        <v>38</v>
      </c>
      <c r="B22" s="7">
        <v>56396370038</v>
      </c>
      <c r="C22" s="13" t="s">
        <v>9</v>
      </c>
      <c r="D22" s="14">
        <v>264.35000000000002</v>
      </c>
      <c r="E22" s="15" t="s">
        <v>27</v>
      </c>
    </row>
    <row r="23" spans="1:5" ht="20.25" customHeight="1" x14ac:dyDescent="0.25">
      <c r="A23" s="28" t="s">
        <v>71</v>
      </c>
      <c r="B23" s="29"/>
      <c r="C23" s="29"/>
      <c r="D23" s="20">
        <f>SUM(D22:D22)</f>
        <v>264.35000000000002</v>
      </c>
      <c r="E23" s="2"/>
    </row>
    <row r="24" spans="1:5" ht="27.75" customHeight="1" x14ac:dyDescent="0.25">
      <c r="A24" s="8" t="s">
        <v>51</v>
      </c>
      <c r="B24" s="7">
        <v>31697259786</v>
      </c>
      <c r="C24" s="7" t="s">
        <v>5</v>
      </c>
      <c r="D24" s="14">
        <v>13.44</v>
      </c>
      <c r="E24" s="8" t="s">
        <v>39</v>
      </c>
    </row>
    <row r="25" spans="1:5" ht="27" customHeight="1" x14ac:dyDescent="0.25">
      <c r="A25" s="8" t="s">
        <v>51</v>
      </c>
      <c r="B25" s="7">
        <v>31697259786</v>
      </c>
      <c r="C25" s="7" t="s">
        <v>5</v>
      </c>
      <c r="D25" s="14">
        <v>48.24</v>
      </c>
      <c r="E25" s="8" t="s">
        <v>39</v>
      </c>
    </row>
    <row r="26" spans="1:5" ht="27.75" customHeight="1" x14ac:dyDescent="0.25">
      <c r="A26" s="8" t="s">
        <v>51</v>
      </c>
      <c r="B26" s="7">
        <v>31697259786</v>
      </c>
      <c r="C26" s="7" t="s">
        <v>5</v>
      </c>
      <c r="D26" s="14">
        <v>87.63</v>
      </c>
      <c r="E26" s="8" t="s">
        <v>39</v>
      </c>
    </row>
    <row r="27" spans="1:5" ht="26.25" customHeight="1" x14ac:dyDescent="0.25">
      <c r="A27" s="8" t="s">
        <v>51</v>
      </c>
      <c r="B27" s="7">
        <v>31697259786</v>
      </c>
      <c r="C27" s="7" t="s">
        <v>5</v>
      </c>
      <c r="D27" s="14">
        <v>14.75</v>
      </c>
      <c r="E27" s="8" t="s">
        <v>39</v>
      </c>
    </row>
    <row r="28" spans="1:5" ht="26.25" customHeight="1" x14ac:dyDescent="0.25">
      <c r="A28" s="8" t="s">
        <v>51</v>
      </c>
      <c r="B28" s="7">
        <v>31697259786</v>
      </c>
      <c r="C28" s="7" t="s">
        <v>5</v>
      </c>
      <c r="D28" s="14">
        <v>87.63</v>
      </c>
      <c r="E28" s="8" t="s">
        <v>39</v>
      </c>
    </row>
    <row r="29" spans="1:5" ht="27.75" customHeight="1" x14ac:dyDescent="0.25">
      <c r="A29" s="8" t="s">
        <v>51</v>
      </c>
      <c r="B29" s="7">
        <v>31697259786</v>
      </c>
      <c r="C29" s="7" t="s">
        <v>5</v>
      </c>
      <c r="D29" s="14">
        <v>48.24</v>
      </c>
      <c r="E29" s="8" t="s">
        <v>39</v>
      </c>
    </row>
    <row r="30" spans="1:5" ht="27.75" customHeight="1" x14ac:dyDescent="0.25">
      <c r="A30" s="23" t="s">
        <v>72</v>
      </c>
      <c r="B30" s="24"/>
      <c r="C30" s="21"/>
      <c r="D30" s="20">
        <f>SUM(D24:D29)</f>
        <v>299.93</v>
      </c>
      <c r="E30" s="3"/>
    </row>
    <row r="31" spans="1:5" ht="27.75" customHeight="1" x14ac:dyDescent="0.25">
      <c r="A31" s="12" t="s">
        <v>41</v>
      </c>
      <c r="B31" s="7">
        <v>63073332379</v>
      </c>
      <c r="C31" s="13" t="s">
        <v>23</v>
      </c>
      <c r="D31" s="14">
        <v>1444.34</v>
      </c>
      <c r="E31" s="15" t="s">
        <v>40</v>
      </c>
    </row>
    <row r="32" spans="1:5" ht="27.75" customHeight="1" x14ac:dyDescent="0.25">
      <c r="A32" s="12" t="s">
        <v>41</v>
      </c>
      <c r="B32" s="7">
        <v>63073332379</v>
      </c>
      <c r="C32" s="13" t="s">
        <v>23</v>
      </c>
      <c r="D32" s="14">
        <v>1432.94</v>
      </c>
      <c r="E32" s="15" t="s">
        <v>40</v>
      </c>
    </row>
    <row r="33" spans="1:5" ht="24" customHeight="1" x14ac:dyDescent="0.25">
      <c r="A33" s="28" t="s">
        <v>42</v>
      </c>
      <c r="B33" s="29"/>
      <c r="C33" s="29"/>
      <c r="D33" s="20">
        <f>SUM(D31,D32)</f>
        <v>2877.2799999999997</v>
      </c>
      <c r="E33" s="2"/>
    </row>
    <row r="34" spans="1:5" ht="24.95" customHeight="1" x14ac:dyDescent="0.25">
      <c r="A34" s="8" t="s">
        <v>43</v>
      </c>
      <c r="B34" s="7">
        <v>85821130368</v>
      </c>
      <c r="C34" s="7" t="s">
        <v>23</v>
      </c>
      <c r="D34" s="14">
        <v>9.9499999999999993</v>
      </c>
      <c r="E34" s="8" t="s">
        <v>44</v>
      </c>
    </row>
    <row r="35" spans="1:5" ht="19.5" customHeight="1" x14ac:dyDescent="0.25">
      <c r="A35" s="8" t="s">
        <v>43</v>
      </c>
      <c r="B35" s="7">
        <v>85821130368</v>
      </c>
      <c r="C35" s="7" t="s">
        <v>23</v>
      </c>
      <c r="D35" s="14">
        <v>1.66</v>
      </c>
      <c r="E35" s="8" t="s">
        <v>44</v>
      </c>
    </row>
    <row r="36" spans="1:5" ht="24.95" customHeight="1" x14ac:dyDescent="0.25">
      <c r="A36" s="8" t="s">
        <v>43</v>
      </c>
      <c r="B36" s="7">
        <v>85821130368</v>
      </c>
      <c r="C36" s="7" t="s">
        <v>23</v>
      </c>
      <c r="D36" s="14">
        <v>64.7</v>
      </c>
      <c r="E36" s="8" t="s">
        <v>44</v>
      </c>
    </row>
    <row r="37" spans="1:5" ht="24.95" customHeight="1" x14ac:dyDescent="0.25">
      <c r="A37" s="8" t="s">
        <v>43</v>
      </c>
      <c r="B37" s="7">
        <v>85821130368</v>
      </c>
      <c r="C37" s="7" t="s">
        <v>23</v>
      </c>
      <c r="D37" s="14">
        <v>1.66</v>
      </c>
      <c r="E37" s="8" t="s">
        <v>44</v>
      </c>
    </row>
    <row r="38" spans="1:5" ht="21.75" customHeight="1" x14ac:dyDescent="0.25">
      <c r="A38" s="23" t="s">
        <v>45</v>
      </c>
      <c r="B38" s="24"/>
      <c r="C38" s="21"/>
      <c r="D38" s="20">
        <f>SUM(D34:D37)</f>
        <v>77.97</v>
      </c>
      <c r="E38" s="3"/>
    </row>
    <row r="39" spans="1:5" ht="33" customHeight="1" x14ac:dyDescent="0.25">
      <c r="A39" s="8" t="s">
        <v>75</v>
      </c>
      <c r="B39" s="13">
        <v>93898103934</v>
      </c>
      <c r="C39" s="13" t="s">
        <v>76</v>
      </c>
      <c r="D39" s="19">
        <v>142.72</v>
      </c>
      <c r="E39" s="8" t="s">
        <v>24</v>
      </c>
    </row>
    <row r="40" spans="1:5" ht="27.75" customHeight="1" x14ac:dyDescent="0.25">
      <c r="A40" s="28" t="s">
        <v>77</v>
      </c>
      <c r="B40" s="24"/>
      <c r="C40" s="21"/>
      <c r="D40" s="20">
        <f>D39</f>
        <v>142.72</v>
      </c>
      <c r="E40" s="3"/>
    </row>
    <row r="41" spans="1:5" ht="30" customHeight="1" x14ac:dyDescent="0.25">
      <c r="A41" s="8" t="s">
        <v>46</v>
      </c>
      <c r="B41" s="13">
        <v>84375283263</v>
      </c>
      <c r="C41" s="13" t="s">
        <v>47</v>
      </c>
      <c r="D41" s="18">
        <v>134.25</v>
      </c>
      <c r="E41" s="17" t="s">
        <v>6</v>
      </c>
    </row>
    <row r="42" spans="1:5" ht="29.25" customHeight="1" x14ac:dyDescent="0.25">
      <c r="A42" s="8" t="s">
        <v>46</v>
      </c>
      <c r="B42" s="13">
        <v>84375283263</v>
      </c>
      <c r="C42" s="13" t="s">
        <v>47</v>
      </c>
      <c r="D42" s="19">
        <v>377</v>
      </c>
      <c r="E42" s="17" t="s">
        <v>6</v>
      </c>
    </row>
    <row r="43" spans="1:5" ht="29.25" customHeight="1" x14ac:dyDescent="0.25">
      <c r="A43" s="28" t="s">
        <v>48</v>
      </c>
      <c r="B43" s="24"/>
      <c r="C43" s="21"/>
      <c r="D43" s="20">
        <f>D41+D42</f>
        <v>511.25</v>
      </c>
      <c r="E43" s="3"/>
    </row>
    <row r="44" spans="1:5" ht="26.25" customHeight="1" x14ac:dyDescent="0.25">
      <c r="A44" s="8" t="s">
        <v>49</v>
      </c>
      <c r="B44" s="7">
        <v>69523788448</v>
      </c>
      <c r="C44" s="7" t="s">
        <v>23</v>
      </c>
      <c r="D44" s="14">
        <v>24.89</v>
      </c>
      <c r="E44" s="8" t="s">
        <v>44</v>
      </c>
    </row>
    <row r="45" spans="1:5" ht="21.75" customHeight="1" x14ac:dyDescent="0.25">
      <c r="A45" s="8" t="s">
        <v>49</v>
      </c>
      <c r="B45" s="7">
        <v>69523788448</v>
      </c>
      <c r="C45" s="7" t="s">
        <v>23</v>
      </c>
      <c r="D45" s="14">
        <v>24.89</v>
      </c>
      <c r="E45" s="8" t="s">
        <v>44</v>
      </c>
    </row>
    <row r="46" spans="1:5" ht="21.75" customHeight="1" x14ac:dyDescent="0.25">
      <c r="A46" s="23" t="s">
        <v>50</v>
      </c>
      <c r="B46" s="24"/>
      <c r="C46" s="21"/>
      <c r="D46" s="20">
        <f>D44+D45</f>
        <v>49.78</v>
      </c>
      <c r="E46" s="3"/>
    </row>
    <row r="47" spans="1:5" ht="31.5" customHeight="1" x14ac:dyDescent="0.25">
      <c r="A47" s="12" t="s">
        <v>79</v>
      </c>
      <c r="B47" s="9" t="s">
        <v>78</v>
      </c>
      <c r="C47" s="13" t="s">
        <v>76</v>
      </c>
      <c r="D47" s="14">
        <v>1.66</v>
      </c>
      <c r="E47" s="15" t="s">
        <v>80</v>
      </c>
    </row>
    <row r="48" spans="1:5" ht="26.25" customHeight="1" x14ac:dyDescent="0.25">
      <c r="A48" s="28" t="s">
        <v>81</v>
      </c>
      <c r="B48" s="29"/>
      <c r="C48" s="29"/>
      <c r="D48" s="20">
        <f>SUM(D47)</f>
        <v>1.66</v>
      </c>
      <c r="E48" s="2"/>
    </row>
    <row r="49" spans="1:5" ht="30.75" customHeight="1" x14ac:dyDescent="0.25">
      <c r="A49" s="8" t="s">
        <v>82</v>
      </c>
      <c r="B49" s="7">
        <v>12094021379</v>
      </c>
      <c r="C49" s="7" t="s">
        <v>34</v>
      </c>
      <c r="D49" s="14">
        <v>41.48</v>
      </c>
      <c r="E49" s="8" t="s">
        <v>54</v>
      </c>
    </row>
    <row r="50" spans="1:5" ht="26.25" customHeight="1" x14ac:dyDescent="0.25">
      <c r="A50" s="8" t="s">
        <v>82</v>
      </c>
      <c r="B50" s="7">
        <v>12094021379</v>
      </c>
      <c r="C50" s="7" t="s">
        <v>34</v>
      </c>
      <c r="D50" s="14">
        <v>41.48</v>
      </c>
      <c r="E50" s="8" t="s">
        <v>54</v>
      </c>
    </row>
    <row r="51" spans="1:5" ht="24.95" customHeight="1" x14ac:dyDescent="0.25">
      <c r="A51" s="23" t="s">
        <v>69</v>
      </c>
      <c r="B51" s="24"/>
      <c r="C51" s="21"/>
      <c r="D51" s="20">
        <f>D49+D50</f>
        <v>82.96</v>
      </c>
      <c r="E51" s="3"/>
    </row>
    <row r="52" spans="1:5" ht="31.5" customHeight="1" x14ac:dyDescent="0.25">
      <c r="A52" s="8" t="s">
        <v>52</v>
      </c>
      <c r="B52" s="9" t="s">
        <v>53</v>
      </c>
      <c r="C52" s="7" t="s">
        <v>11</v>
      </c>
      <c r="D52" s="14">
        <v>200</v>
      </c>
      <c r="E52" s="8" t="s">
        <v>54</v>
      </c>
    </row>
    <row r="53" spans="1:5" ht="31.5" customHeight="1" x14ac:dyDescent="0.25">
      <c r="A53" s="8" t="s">
        <v>52</v>
      </c>
      <c r="B53" s="9" t="s">
        <v>53</v>
      </c>
      <c r="C53" s="7" t="s">
        <v>11</v>
      </c>
      <c r="D53" s="14">
        <v>250</v>
      </c>
      <c r="E53" s="8" t="s">
        <v>54</v>
      </c>
    </row>
    <row r="54" spans="1:5" ht="30" customHeight="1" x14ac:dyDescent="0.25">
      <c r="A54" s="23" t="s">
        <v>55</v>
      </c>
      <c r="B54" s="24"/>
      <c r="C54" s="21"/>
      <c r="D54" s="20">
        <f>D52+D53</f>
        <v>450</v>
      </c>
      <c r="E54" s="3"/>
    </row>
    <row r="55" spans="1:5" ht="30" customHeight="1" x14ac:dyDescent="0.25">
      <c r="A55" s="8" t="s">
        <v>84</v>
      </c>
      <c r="B55" s="9" t="s">
        <v>83</v>
      </c>
      <c r="C55" s="7" t="s">
        <v>85</v>
      </c>
      <c r="D55" s="14">
        <v>600</v>
      </c>
      <c r="E55" s="8" t="s">
        <v>54</v>
      </c>
    </row>
    <row r="56" spans="1:5" ht="30" customHeight="1" x14ac:dyDescent="0.25">
      <c r="A56" s="8" t="s">
        <v>84</v>
      </c>
      <c r="B56" s="9" t="s">
        <v>83</v>
      </c>
      <c r="C56" s="7" t="s">
        <v>85</v>
      </c>
      <c r="D56" s="14">
        <v>1600</v>
      </c>
      <c r="E56" s="8" t="s">
        <v>54</v>
      </c>
    </row>
    <row r="57" spans="1:5" ht="30" customHeight="1" x14ac:dyDescent="0.25">
      <c r="A57" s="8" t="s">
        <v>84</v>
      </c>
      <c r="B57" s="9" t="s">
        <v>83</v>
      </c>
      <c r="C57" s="7" t="s">
        <v>85</v>
      </c>
      <c r="D57" s="14">
        <v>200</v>
      </c>
      <c r="E57" s="8" t="s">
        <v>54</v>
      </c>
    </row>
    <row r="58" spans="1:5" ht="30" customHeight="1" x14ac:dyDescent="0.25">
      <c r="A58" s="23" t="s">
        <v>86</v>
      </c>
      <c r="B58" s="24"/>
      <c r="C58" s="22"/>
      <c r="D58" s="20">
        <f>SUM(D55:D57)</f>
        <v>2400</v>
      </c>
      <c r="E58" s="3"/>
    </row>
    <row r="59" spans="1:5" ht="30.75" customHeight="1" x14ac:dyDescent="0.25">
      <c r="A59" s="8" t="s">
        <v>64</v>
      </c>
      <c r="B59" s="9" t="s">
        <v>65</v>
      </c>
      <c r="C59" s="7" t="s">
        <v>22</v>
      </c>
      <c r="D59" s="14">
        <v>240</v>
      </c>
      <c r="E59" s="8" t="s">
        <v>54</v>
      </c>
    </row>
    <row r="60" spans="1:5" ht="30.75" customHeight="1" x14ac:dyDescent="0.25">
      <c r="A60" s="23" t="s">
        <v>68</v>
      </c>
      <c r="B60" s="24"/>
      <c r="C60" s="21"/>
      <c r="D60" s="20">
        <f>D59</f>
        <v>240</v>
      </c>
      <c r="E60" s="3"/>
    </row>
    <row r="61" spans="1:5" ht="30.75" customHeight="1" x14ac:dyDescent="0.25">
      <c r="A61" s="8" t="s">
        <v>87</v>
      </c>
      <c r="B61" s="9" t="s">
        <v>88</v>
      </c>
      <c r="C61" s="7" t="s">
        <v>5</v>
      </c>
      <c r="D61" s="14">
        <v>1192.5</v>
      </c>
      <c r="E61" s="15" t="s">
        <v>40</v>
      </c>
    </row>
    <row r="62" spans="1:5" ht="31.5" customHeight="1" x14ac:dyDescent="0.25">
      <c r="A62" s="8" t="s">
        <v>87</v>
      </c>
      <c r="B62" s="9" t="s">
        <v>88</v>
      </c>
      <c r="C62" s="7" t="s">
        <v>5</v>
      </c>
      <c r="D62" s="14">
        <v>10598.48</v>
      </c>
      <c r="E62" s="15" t="s">
        <v>40</v>
      </c>
    </row>
    <row r="63" spans="1:5" ht="26.25" customHeight="1" x14ac:dyDescent="0.25">
      <c r="A63" s="23" t="s">
        <v>89</v>
      </c>
      <c r="B63" s="24"/>
      <c r="C63" s="22"/>
      <c r="D63" s="20">
        <f>D61+D62</f>
        <v>11790.98</v>
      </c>
      <c r="E63" s="3"/>
    </row>
    <row r="64" spans="1:5" ht="30" customHeight="1" x14ac:dyDescent="0.25">
      <c r="A64" s="8" t="s">
        <v>90</v>
      </c>
      <c r="B64" s="9" t="s">
        <v>92</v>
      </c>
      <c r="C64" s="7" t="s">
        <v>93</v>
      </c>
      <c r="D64" s="14">
        <v>11.8</v>
      </c>
      <c r="E64" s="8" t="s">
        <v>24</v>
      </c>
    </row>
    <row r="65" spans="1:5" ht="30" customHeight="1" x14ac:dyDescent="0.25">
      <c r="A65" s="23" t="s">
        <v>91</v>
      </c>
      <c r="B65" s="24"/>
      <c r="C65" s="22"/>
      <c r="D65" s="20">
        <f>D64</f>
        <v>11.8</v>
      </c>
      <c r="E65" s="3"/>
    </row>
    <row r="66" spans="1:5" ht="29.25" customHeight="1" x14ac:dyDescent="0.25">
      <c r="A66" s="8" t="s">
        <v>94</v>
      </c>
      <c r="B66" s="9" t="s">
        <v>96</v>
      </c>
      <c r="C66" s="7" t="s">
        <v>95</v>
      </c>
      <c r="D66" s="14">
        <v>173.14</v>
      </c>
      <c r="E66" s="17" t="s">
        <v>6</v>
      </c>
    </row>
    <row r="67" spans="1:5" ht="21.75" customHeight="1" x14ac:dyDescent="0.25">
      <c r="A67" s="23" t="s">
        <v>97</v>
      </c>
      <c r="B67" s="24"/>
      <c r="C67" s="22"/>
      <c r="D67" s="20">
        <f>D66</f>
        <v>173.14</v>
      </c>
      <c r="E67" s="3"/>
    </row>
    <row r="68" spans="1:5" ht="30.75" customHeight="1" x14ac:dyDescent="0.25">
      <c r="A68" s="8" t="s">
        <v>98</v>
      </c>
      <c r="B68" s="9" t="s">
        <v>100</v>
      </c>
      <c r="C68" s="7" t="s">
        <v>99</v>
      </c>
      <c r="D68" s="14">
        <v>199.28</v>
      </c>
      <c r="E68" s="8" t="s">
        <v>39</v>
      </c>
    </row>
    <row r="69" spans="1:5" ht="30.75" customHeight="1" x14ac:dyDescent="0.25">
      <c r="A69" s="23" t="s">
        <v>101</v>
      </c>
      <c r="B69" s="24"/>
      <c r="C69" s="22"/>
      <c r="D69" s="20">
        <f>D68</f>
        <v>199.28</v>
      </c>
      <c r="E69" s="3"/>
    </row>
    <row r="70" spans="1:5" ht="30.75" customHeight="1" x14ac:dyDescent="0.25">
      <c r="A70" s="8" t="s">
        <v>102</v>
      </c>
      <c r="B70" s="9" t="s">
        <v>104</v>
      </c>
      <c r="C70" s="7" t="s">
        <v>103</v>
      </c>
      <c r="D70" s="14">
        <v>10000</v>
      </c>
      <c r="E70" s="8" t="s">
        <v>24</v>
      </c>
    </row>
    <row r="71" spans="1:5" ht="30" customHeight="1" x14ac:dyDescent="0.25">
      <c r="A71" s="23" t="s">
        <v>105</v>
      </c>
      <c r="B71" s="24"/>
      <c r="C71" s="21"/>
      <c r="D71" s="20">
        <f>D70</f>
        <v>10000</v>
      </c>
      <c r="E71" s="3"/>
    </row>
    <row r="72" spans="1:5" ht="30" customHeight="1" x14ac:dyDescent="0.25">
      <c r="A72" s="8" t="s">
        <v>106</v>
      </c>
      <c r="B72" s="9" t="s">
        <v>107</v>
      </c>
      <c r="C72" s="7" t="s">
        <v>23</v>
      </c>
      <c r="D72" s="14">
        <v>5</v>
      </c>
      <c r="E72" s="8" t="s">
        <v>54</v>
      </c>
    </row>
    <row r="73" spans="1:5" ht="30" customHeight="1" x14ac:dyDescent="0.25">
      <c r="A73" s="23" t="s">
        <v>108</v>
      </c>
      <c r="B73" s="24"/>
      <c r="C73" s="22"/>
      <c r="D73" s="20">
        <f>D72</f>
        <v>5</v>
      </c>
      <c r="E73" s="3"/>
    </row>
    <row r="74" spans="1:5" ht="39" customHeight="1" x14ac:dyDescent="0.25">
      <c r="A74" s="8" t="s">
        <v>56</v>
      </c>
      <c r="B74" s="9" t="s">
        <v>57</v>
      </c>
      <c r="C74" s="7" t="s">
        <v>9</v>
      </c>
      <c r="D74" s="14">
        <v>47.89</v>
      </c>
      <c r="E74" s="8" t="s">
        <v>58</v>
      </c>
    </row>
    <row r="75" spans="1:5" ht="27.75" customHeight="1" x14ac:dyDescent="0.25">
      <c r="A75" s="23" t="s">
        <v>67</v>
      </c>
      <c r="B75" s="24"/>
      <c r="C75" s="21"/>
      <c r="D75" s="20">
        <f>D74</f>
        <v>47.89</v>
      </c>
      <c r="E75" s="3"/>
    </row>
    <row r="76" spans="1:5" ht="24.95" customHeight="1" x14ac:dyDescent="0.25">
      <c r="A76" s="34" t="s">
        <v>61</v>
      </c>
      <c r="B76" s="35"/>
      <c r="C76" s="35"/>
      <c r="D76" s="10">
        <f>D7+D9+D12+D14+D16+D18+D21+D23+D30+D33+D38+D40+D43+D46+D48+D51+D54+D58+D60+D63+D65+D67+D69+D71+D73+D75</f>
        <v>30811.883999999995</v>
      </c>
      <c r="E76" s="11"/>
    </row>
    <row r="77" spans="1:5" ht="24.95" customHeight="1" x14ac:dyDescent="0.25"/>
    <row r="78" spans="1:5" ht="24.95" customHeight="1" x14ac:dyDescent="0.25">
      <c r="A78" s="38" t="s">
        <v>63</v>
      </c>
      <c r="B78" s="38"/>
      <c r="C78" s="38"/>
      <c r="D78" s="38"/>
      <c r="E78" s="38"/>
    </row>
    <row r="79" spans="1:5" ht="24.95" customHeight="1" x14ac:dyDescent="0.25">
      <c r="A79" s="4"/>
      <c r="B79" s="4"/>
      <c r="C79" s="4"/>
      <c r="D79" s="4"/>
      <c r="E79" s="4"/>
    </row>
    <row r="80" spans="1:5" ht="28.5" customHeight="1" x14ac:dyDescent="0.25">
      <c r="B80" s="31" t="s">
        <v>74</v>
      </c>
      <c r="C80" s="31"/>
      <c r="D80" s="31"/>
    </row>
    <row r="81" spans="1:5" ht="24.95" customHeight="1" x14ac:dyDescent="0.25">
      <c r="A81" s="5" t="s">
        <v>14</v>
      </c>
      <c r="B81" s="39" t="s">
        <v>15</v>
      </c>
      <c r="C81" s="39"/>
      <c r="D81" s="39"/>
      <c r="E81" s="39"/>
    </row>
    <row r="82" spans="1:5" ht="24.95" customHeight="1" x14ac:dyDescent="0.25">
      <c r="A82" s="1">
        <v>53889.86</v>
      </c>
      <c r="B82" s="30" t="s">
        <v>16</v>
      </c>
      <c r="C82" s="30"/>
      <c r="D82" s="30"/>
      <c r="E82" s="30"/>
    </row>
    <row r="83" spans="1:5" ht="24.95" customHeight="1" x14ac:dyDescent="0.25">
      <c r="A83" s="1">
        <v>1053.4100000000001</v>
      </c>
      <c r="B83" s="30" t="s">
        <v>17</v>
      </c>
      <c r="C83" s="30"/>
      <c r="D83" s="30"/>
      <c r="E83" s="30"/>
    </row>
    <row r="84" spans="1:5" ht="24.95" customHeight="1" x14ac:dyDescent="0.25">
      <c r="A84" s="1">
        <v>9076.93</v>
      </c>
      <c r="B84" s="30" t="s">
        <v>18</v>
      </c>
      <c r="C84" s="30"/>
      <c r="D84" s="30"/>
      <c r="E84" s="30"/>
    </row>
    <row r="85" spans="1:5" ht="24.95" customHeight="1" x14ac:dyDescent="0.25">
      <c r="A85" s="1">
        <v>0</v>
      </c>
      <c r="B85" s="25" t="s">
        <v>60</v>
      </c>
      <c r="C85" s="26"/>
      <c r="D85" s="26"/>
      <c r="E85" s="27"/>
    </row>
    <row r="86" spans="1:5" ht="24.95" customHeight="1" x14ac:dyDescent="0.25">
      <c r="A86" s="1">
        <v>0</v>
      </c>
      <c r="B86" s="25" t="s">
        <v>59</v>
      </c>
      <c r="C86" s="26"/>
      <c r="D86" s="26"/>
      <c r="E86" s="27"/>
    </row>
    <row r="87" spans="1:5" ht="24.95" customHeight="1" x14ac:dyDescent="0.25">
      <c r="A87" s="1">
        <v>3437.31</v>
      </c>
      <c r="B87" s="30" t="s">
        <v>19</v>
      </c>
      <c r="C87" s="30"/>
      <c r="D87" s="30"/>
      <c r="E87" s="30"/>
    </row>
    <row r="88" spans="1:5" ht="24.95" customHeight="1" x14ac:dyDescent="0.25">
      <c r="A88" s="1">
        <v>0</v>
      </c>
      <c r="B88" s="30" t="s">
        <v>20</v>
      </c>
      <c r="C88" s="30"/>
      <c r="D88" s="30"/>
      <c r="E88" s="30"/>
    </row>
    <row r="89" spans="1:5" ht="24.95" customHeight="1" x14ac:dyDescent="0.25">
      <c r="A89" s="1">
        <v>128.35</v>
      </c>
      <c r="B89" s="25" t="s">
        <v>109</v>
      </c>
      <c r="C89" s="26"/>
      <c r="D89" s="26"/>
      <c r="E89" s="27"/>
    </row>
    <row r="90" spans="1:5" ht="24.95" customHeight="1" x14ac:dyDescent="0.25">
      <c r="A90" s="1">
        <v>168</v>
      </c>
      <c r="B90" s="30" t="s">
        <v>21</v>
      </c>
      <c r="C90" s="30"/>
      <c r="D90" s="30"/>
      <c r="E90" s="30"/>
    </row>
    <row r="91" spans="1:5" ht="24.95" customHeight="1" x14ac:dyDescent="0.25">
      <c r="A91" s="1">
        <v>0</v>
      </c>
      <c r="B91" s="25" t="s">
        <v>24</v>
      </c>
      <c r="C91" s="26"/>
      <c r="D91" s="26"/>
      <c r="E91" s="27"/>
    </row>
    <row r="92" spans="1:5" ht="24.95" customHeight="1" x14ac:dyDescent="0.25">
      <c r="A92" s="1">
        <v>30</v>
      </c>
      <c r="B92" s="25" t="s">
        <v>110</v>
      </c>
      <c r="C92" s="26"/>
      <c r="D92" s="26"/>
      <c r="E92" s="27"/>
    </row>
    <row r="93" spans="1:5" ht="24.95" customHeight="1" x14ac:dyDescent="0.25">
      <c r="A93" s="1">
        <v>61.8</v>
      </c>
      <c r="B93" s="25" t="s">
        <v>111</v>
      </c>
      <c r="C93" s="26"/>
      <c r="D93" s="26"/>
      <c r="E93" s="27"/>
    </row>
    <row r="94" spans="1:5" ht="24.95" customHeight="1" x14ac:dyDescent="0.25">
      <c r="A94" s="10">
        <f>SUM(A82:A93)</f>
        <v>67845.660000000018</v>
      </c>
      <c r="B94" s="36" t="s">
        <v>112</v>
      </c>
      <c r="C94" s="37"/>
      <c r="D94" s="37"/>
      <c r="E94" s="37"/>
    </row>
    <row r="95" spans="1:5" ht="24.95" customHeight="1" x14ac:dyDescent="0.25"/>
    <row r="96" spans="1:5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</sheetData>
  <mergeCells count="46">
    <mergeCell ref="B94:E94"/>
    <mergeCell ref="A78:E78"/>
    <mergeCell ref="B85:E85"/>
    <mergeCell ref="B80:D80"/>
    <mergeCell ref="B81:E81"/>
    <mergeCell ref="B82:E82"/>
    <mergeCell ref="B83:E83"/>
    <mergeCell ref="B84:E84"/>
    <mergeCell ref="B87:E87"/>
    <mergeCell ref="B93:E93"/>
    <mergeCell ref="B3:D3"/>
    <mergeCell ref="A1:E1"/>
    <mergeCell ref="A2:E2"/>
    <mergeCell ref="A76:C76"/>
    <mergeCell ref="A7:C7"/>
    <mergeCell ref="A9:C9"/>
    <mergeCell ref="A12:C12"/>
    <mergeCell ref="A14:C14"/>
    <mergeCell ref="A16:B16"/>
    <mergeCell ref="A43:B43"/>
    <mergeCell ref="A18:B18"/>
    <mergeCell ref="A21:C21"/>
    <mergeCell ref="A23:C23"/>
    <mergeCell ref="A30:B30"/>
    <mergeCell ref="A33:C33"/>
    <mergeCell ref="A54:B54"/>
    <mergeCell ref="A60:B60"/>
    <mergeCell ref="A71:B71"/>
    <mergeCell ref="A58:B58"/>
    <mergeCell ref="A63:B63"/>
    <mergeCell ref="A65:B65"/>
    <mergeCell ref="A38:B38"/>
    <mergeCell ref="A40:B40"/>
    <mergeCell ref="A46:B46"/>
    <mergeCell ref="A48:C48"/>
    <mergeCell ref="A51:B51"/>
    <mergeCell ref="A67:B67"/>
    <mergeCell ref="A69:B69"/>
    <mergeCell ref="A73:B73"/>
    <mergeCell ref="B89:E89"/>
    <mergeCell ref="B92:E92"/>
    <mergeCell ref="A75:B75"/>
    <mergeCell ref="B86:E86"/>
    <mergeCell ref="B91:E91"/>
    <mergeCell ref="B88:E88"/>
    <mergeCell ref="B90:E90"/>
  </mergeCells>
  <pageMargins left="0.11811023622047245" right="0.11811023622047245" top="0.15748031496062992" bottom="0.15748031496062992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Verica</dc:creator>
  <cp:lastModifiedBy>Verica</cp:lastModifiedBy>
  <cp:lastPrinted>2024-04-15T12:15:15Z</cp:lastPrinted>
  <dcterms:created xsi:type="dcterms:W3CDTF">2024-02-08T12:38:45Z</dcterms:created>
  <dcterms:modified xsi:type="dcterms:W3CDTF">2024-05-15T09:48:00Z</dcterms:modified>
</cp:coreProperties>
</file>